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Grantees\2022\Docs to Applicants\"/>
    </mc:Choice>
  </mc:AlternateContent>
  <xr:revisionPtr revIDLastSave="0" documentId="8_{A985490C-7A0E-48D3-A9C7-7197F79C2828}" xr6:coauthVersionLast="47" xr6:coauthVersionMax="47" xr10:uidLastSave="{00000000-0000-0000-0000-000000000000}"/>
  <bookViews>
    <workbookView xWindow="5700" yWindow="1560" windowWidth="21600" windowHeight="11385"/>
  </bookViews>
  <sheets>
    <sheet name="Caseload" sheetId="1" r:id="rId1"/>
    <sheet name="New Case Distrib" sheetId="2" r:id="rId2"/>
    <sheet name="Case Per Att" sheetId="3" r:id="rId3"/>
    <sheet name="Level of Service" sheetId="4" r:id="rId4"/>
  </sheets>
  <externalReferences>
    <externalReference r:id="rId5"/>
  </externalReferences>
  <definedNames>
    <definedName name="blank" localSheetId="2">'[1]New Case Distrib'!#REF!</definedName>
    <definedName name="blank" localSheetId="3">'[1]New Case Distrib'!#REF!</definedName>
    <definedName name="blank">'New Case Distrib'!#REF!</definedName>
    <definedName name="end_lf_br_svc">#REF!</definedName>
    <definedName name="_xlnm.Print_Area" localSheetId="2">'Case Per Att'!$A$1:$D$13</definedName>
    <definedName name="_xlnm.Print_Area" localSheetId="0">Caseload!$A$1:$C$46</definedName>
    <definedName name="_xlnm.Print_Area" localSheetId="3">'Level of Service'!$A$1:$H$17</definedName>
    <definedName name="_xlnm.Print_Area" localSheetId="1">'New Case Distrib'!$A$1:$I$53</definedName>
    <definedName name="print_avg_caseload">'Case Per Att'!$A$1:$E$13</definedName>
    <definedName name="print_levels_of_svc" localSheetId="3">'Level of Service'!$A$1:$H$19</definedName>
    <definedName name="print_levels_of_svc">#REF!</definedName>
    <definedName name="print_new_case_dist">'New Case Distrib'!$A$1:$I$54</definedName>
    <definedName name="printnew">'New Case Distrib'!$A$1:$I$54</definedName>
    <definedName name="sort_disab">#REF!</definedName>
    <definedName name="SORT_LF_BR_SVC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2" i="1"/>
  <c r="B35" i="1"/>
  <c r="C48" i="2"/>
  <c r="H41" i="2"/>
  <c r="H34" i="2"/>
  <c r="H22" i="2"/>
  <c r="H10" i="2"/>
  <c r="C15" i="2"/>
  <c r="C21" i="2"/>
  <c r="H48" i="2"/>
  <c r="C27" i="2"/>
  <c r="C40" i="2"/>
  <c r="H46" i="2"/>
  <c r="D6" i="2"/>
  <c r="D15" i="2"/>
  <c r="D7" i="2"/>
  <c r="D8" i="2"/>
  <c r="D9" i="2"/>
  <c r="D10" i="2"/>
  <c r="D11" i="2"/>
  <c r="D12" i="2"/>
  <c r="D13" i="2"/>
  <c r="D14" i="2"/>
  <c r="D18" i="2"/>
  <c r="D19" i="2"/>
  <c r="D20" i="2"/>
  <c r="D24" i="2"/>
  <c r="D27" i="2"/>
  <c r="D25" i="2"/>
  <c r="D26" i="2"/>
  <c r="D30" i="2"/>
  <c r="D31" i="2"/>
  <c r="D40" i="2"/>
  <c r="D32" i="2"/>
  <c r="D33" i="2"/>
  <c r="D34" i="2"/>
  <c r="D35" i="2"/>
  <c r="D36" i="2"/>
  <c r="D37" i="2"/>
  <c r="D38" i="2"/>
  <c r="D39" i="2"/>
  <c r="D43" i="2"/>
  <c r="D44" i="2"/>
  <c r="D45" i="2"/>
  <c r="D46" i="2"/>
  <c r="D47" i="2"/>
  <c r="I6" i="2"/>
  <c r="I7" i="2"/>
  <c r="I8" i="2"/>
  <c r="I9" i="2"/>
  <c r="I13" i="2"/>
  <c r="I14" i="2"/>
  <c r="I16" i="2"/>
  <c r="I22" i="2"/>
  <c r="I19" i="2"/>
  <c r="I20" i="2"/>
  <c r="I21" i="2"/>
  <c r="I25" i="2"/>
  <c r="I34" i="2"/>
  <c r="I26" i="2"/>
  <c r="I27" i="2"/>
  <c r="I28" i="2"/>
  <c r="I29" i="2"/>
  <c r="I30" i="2"/>
  <c r="I31" i="2"/>
  <c r="I32" i="2"/>
  <c r="I33" i="2"/>
  <c r="I37" i="2"/>
  <c r="I38" i="2"/>
  <c r="I39" i="2"/>
  <c r="I40" i="2"/>
  <c r="I41" i="2"/>
  <c r="I44" i="2"/>
  <c r="I45" i="2"/>
  <c r="B43" i="1"/>
  <c r="C35" i="1"/>
  <c r="C37" i="1"/>
  <c r="B32" i="1"/>
  <c r="C27" i="1"/>
  <c r="C21" i="1"/>
  <c r="C24" i="1"/>
  <c r="C15" i="1"/>
  <c r="C16" i="1"/>
  <c r="C17" i="1"/>
  <c r="B18" i="1"/>
  <c r="C39" i="1"/>
  <c r="C41" i="1"/>
  <c r="C18" i="1"/>
  <c r="C36" i="1"/>
  <c r="C38" i="1"/>
  <c r="C23" i="1"/>
  <c r="I15" i="2"/>
  <c r="I18" i="2"/>
  <c r="I17" i="2"/>
  <c r="I46" i="2"/>
  <c r="D48" i="2"/>
  <c r="I10" i="2"/>
  <c r="D21" i="2"/>
  <c r="C28" i="1"/>
  <c r="C29" i="1"/>
  <c r="C30" i="1"/>
  <c r="C31" i="1"/>
  <c r="C43" i="1"/>
  <c r="C32" i="1"/>
  <c r="I48" i="2"/>
  <c r="C42" i="1"/>
  <c r="C40" i="1"/>
</calcChain>
</file>

<file path=xl/sharedStrings.xml><?xml version="1.0" encoding="utf-8"?>
<sst xmlns="http://schemas.openxmlformats.org/spreadsheetml/2006/main" count="180" uniqueCount="136">
  <si>
    <t>Cases open at beginning of grant period</t>
  </si>
  <si>
    <t>Cases opened during grant period</t>
  </si>
  <si>
    <t>Cases closed during grant period</t>
  </si>
  <si>
    <t>Cases open at end of grant period</t>
  </si>
  <si>
    <t>Number of people in client households served</t>
  </si>
  <si>
    <t>Class action pending as of date of report</t>
  </si>
  <si>
    <t>Appellate proceedings in civil matter pending as of date of report</t>
  </si>
  <si>
    <t xml:space="preserve">  CLIENT CHARACTERISTICS FOR NEW CASES</t>
  </si>
  <si>
    <t>AGE DISTRIBUTION</t>
  </si>
  <si>
    <t>under 18 years old</t>
  </si>
  <si>
    <t>18 to 59 years old</t>
  </si>
  <si>
    <t>60 years old and above</t>
  </si>
  <si>
    <t>Number</t>
  </si>
  <si>
    <t>Pct</t>
  </si>
  <si>
    <t>Total</t>
  </si>
  <si>
    <t>Female</t>
  </si>
  <si>
    <t>Male</t>
  </si>
  <si>
    <t>RACE/ETHNICITY</t>
  </si>
  <si>
    <t>Asian</t>
  </si>
  <si>
    <t>African-American/Black</t>
  </si>
  <si>
    <t>Latino</t>
  </si>
  <si>
    <t>White</t>
  </si>
  <si>
    <t>Other</t>
  </si>
  <si>
    <t>DISABILITY</t>
  </si>
  <si>
    <t xml:space="preserve">   Physical</t>
  </si>
  <si>
    <t xml:space="preserve">   Mental</t>
  </si>
  <si>
    <t xml:space="preserve">   AIDS/HIV</t>
  </si>
  <si>
    <t xml:space="preserve">   Other</t>
  </si>
  <si>
    <t>Clients reporting no disability</t>
  </si>
  <si>
    <t>Clients declining to report disability status</t>
  </si>
  <si>
    <t xml:space="preserve">Date: </t>
  </si>
  <si>
    <t>Consumer/Finance</t>
  </si>
  <si>
    <t>No.</t>
  </si>
  <si>
    <t>Pct.</t>
  </si>
  <si>
    <t>Health</t>
  </si>
  <si>
    <t>Bankruptcy/Debtor Relief</t>
  </si>
  <si>
    <t>Medicaid</t>
  </si>
  <si>
    <t>Collections Practices</t>
  </si>
  <si>
    <t>Medicare</t>
  </si>
  <si>
    <t>Contracts/Warranties</t>
  </si>
  <si>
    <t>Medical Bills</t>
  </si>
  <si>
    <t>Credit Access</t>
  </si>
  <si>
    <t>Other Health</t>
  </si>
  <si>
    <t>Energy</t>
  </si>
  <si>
    <t>Totals:</t>
  </si>
  <si>
    <t>Loans/Installment Practices</t>
  </si>
  <si>
    <t>Public Utilities</t>
  </si>
  <si>
    <t>Housing</t>
  </si>
  <si>
    <t>Unfair Sales Practices</t>
  </si>
  <si>
    <t>Federal Housing Rights</t>
  </si>
  <si>
    <t>Other Consumer</t>
  </si>
  <si>
    <t>Home Ownership/Rent</t>
  </si>
  <si>
    <t>Landlord/Tenant</t>
  </si>
  <si>
    <t>Other Public Housing</t>
  </si>
  <si>
    <t>Education</t>
  </si>
  <si>
    <t>Back Rent</t>
  </si>
  <si>
    <t>Other Eviction</t>
  </si>
  <si>
    <t>Special Education</t>
  </si>
  <si>
    <t>Security</t>
  </si>
  <si>
    <t>Discipline</t>
  </si>
  <si>
    <t>Other Housing</t>
  </si>
  <si>
    <t>Lockouts</t>
  </si>
  <si>
    <t>Employment</t>
  </si>
  <si>
    <t>Discrimination</t>
  </si>
  <si>
    <t>Income Maintenance</t>
  </si>
  <si>
    <t>Wage Claims</t>
  </si>
  <si>
    <t>AFDC/Other Welfare</t>
  </si>
  <si>
    <t>Other Employment</t>
  </si>
  <si>
    <t>Black Lung</t>
  </si>
  <si>
    <t>Food Stamps</t>
  </si>
  <si>
    <t>Social Security</t>
  </si>
  <si>
    <t>Family</t>
  </si>
  <si>
    <t>SSI</t>
  </si>
  <si>
    <t>Adoption</t>
  </si>
  <si>
    <t>Unemployment</t>
  </si>
  <si>
    <t>Custody/Visitation</t>
  </si>
  <si>
    <t>Veteran's Benefits</t>
  </si>
  <si>
    <t>Workers Comp</t>
  </si>
  <si>
    <t>Guardianship/Conservator</t>
  </si>
  <si>
    <t>Other Benefits</t>
  </si>
  <si>
    <t>Name Change</t>
  </si>
  <si>
    <t>Term. Of Parental Rights</t>
  </si>
  <si>
    <t>Paternity</t>
  </si>
  <si>
    <t>Individual Rights</t>
  </si>
  <si>
    <t>Domestic Violence</t>
  </si>
  <si>
    <t>Immigration/Naturalization</t>
  </si>
  <si>
    <t>Support</t>
  </si>
  <si>
    <t>Mental Health</t>
  </si>
  <si>
    <t>Other Family</t>
  </si>
  <si>
    <t>Physical Disability</t>
  </si>
  <si>
    <t>Other Individual Rights</t>
  </si>
  <si>
    <t>Juvenile</t>
  </si>
  <si>
    <t>Delinquency</t>
  </si>
  <si>
    <t>Miscellaneous</t>
  </si>
  <si>
    <t>Neglected/Abused/Dependent</t>
  </si>
  <si>
    <t>Wills/Estates</t>
  </si>
  <si>
    <t>Emancipation</t>
  </si>
  <si>
    <t>Other Misc.</t>
  </si>
  <si>
    <t>DCF</t>
  </si>
  <si>
    <t>Other Juvenile</t>
  </si>
  <si>
    <t>GRAND TOTAL CASES</t>
  </si>
  <si>
    <t xml:space="preserve">            Level of Service Provided</t>
  </si>
  <si>
    <t xml:space="preserve">            Number of Persons Served</t>
  </si>
  <si>
    <t>Assistance in completing forms</t>
  </si>
  <si>
    <t xml:space="preserve">Longer/ongoing advice </t>
  </si>
  <si>
    <t>Representation in appellate-level appeals or other complex matters</t>
  </si>
  <si>
    <t>Other legal assistance - specify below</t>
  </si>
  <si>
    <t>Notes:</t>
  </si>
  <si>
    <t xml:space="preserve">Information and referral </t>
  </si>
  <si>
    <t>Representation in court and/or administrative proceedings</t>
  </si>
  <si>
    <t>Open cases brought into period</t>
  </si>
  <si>
    <t>Cases opened during period</t>
  </si>
  <si>
    <t>Date:</t>
  </si>
  <si>
    <t>Short advice</t>
  </si>
  <si>
    <t>Cases opened per attorney</t>
  </si>
  <si>
    <t>Cases handled per attorney</t>
  </si>
  <si>
    <t>Community legal education and client outreach</t>
  </si>
  <si>
    <t>CASELOAD REPORT FORM FOR IOLTA/IOTA/CFGIA/JBGIA GRANTEES</t>
  </si>
  <si>
    <t>DISTRIBUTION OF NEW CASES BY TYPE - IOLTA/IOTA/CFGIA/JBGIA</t>
  </si>
  <si>
    <t>IOLTA/IOTA/CFGIA/JBGIA</t>
  </si>
  <si>
    <t>LEVEL OF SERVICE - IOLTA/IOTA/CFGIA/JBGIA</t>
  </si>
  <si>
    <t>Clients reporting disability</t>
  </si>
  <si>
    <t xml:space="preserve">   Multiple</t>
  </si>
  <si>
    <t>GENDER IDENTITY</t>
  </si>
  <si>
    <t>Divorce/Separation/Annulment</t>
  </si>
  <si>
    <t>Grantee: __________________________________________________</t>
  </si>
  <si>
    <t xml:space="preserve">Transgender or Nonbinary </t>
  </si>
  <si>
    <r>
      <t xml:space="preserve">Total estimated persons served </t>
    </r>
    <r>
      <rPr>
        <b/>
        <u/>
        <sz val="10"/>
        <rFont val="Arial"/>
        <family val="2"/>
      </rPr>
      <t>excluding</t>
    </r>
    <r>
      <rPr>
        <b/>
        <sz val="10"/>
        <rFont val="Arial"/>
        <family val="2"/>
      </rPr>
      <t xml:space="preserve"> those who received only information and referrals</t>
    </r>
  </si>
  <si>
    <r>
      <t xml:space="preserve">AVERAGE CASELOAD PER </t>
    </r>
    <r>
      <rPr>
        <b/>
        <u/>
        <sz val="10"/>
        <color indexed="12"/>
        <rFont val="Arial"/>
        <family val="2"/>
      </rPr>
      <t>FULL-TIME EMPLOYED</t>
    </r>
    <r>
      <rPr>
        <b/>
        <sz val="10"/>
        <color indexed="12"/>
        <rFont val="Arial"/>
        <family val="2"/>
      </rPr>
      <t xml:space="preserve"> ATTORNEY</t>
    </r>
  </si>
  <si>
    <r>
      <rPr>
        <b/>
        <sz val="10"/>
        <color indexed="10"/>
        <rFont val="Arial"/>
        <family val="2"/>
      </rPr>
      <t xml:space="preserve">Note: </t>
    </r>
    <r>
      <rPr>
        <sz val="10"/>
        <color indexed="10"/>
        <rFont val="Arial"/>
        <family val="2"/>
      </rPr>
      <t>Each matter should be counted as a single case, regardless of the number of clients associated with the matter or the number of matters per client</t>
    </r>
  </si>
  <si>
    <t xml:space="preserve">          January 1, 2021 to June 30, 2021</t>
  </si>
  <si>
    <r>
      <t xml:space="preserve">Grant Year:  </t>
    </r>
    <r>
      <rPr>
        <u/>
        <sz val="10"/>
        <rFont val="Arial"/>
        <family val="2"/>
      </rPr>
      <t>2022</t>
    </r>
  </si>
  <si>
    <t xml:space="preserve">    January 1, 2021 to June 30, 2021</t>
  </si>
  <si>
    <t>2021 (Jan. 1, 2021  -       June 30, 2021)</t>
  </si>
  <si>
    <r>
      <t xml:space="preserve">Grant Year:   </t>
    </r>
    <r>
      <rPr>
        <u/>
        <sz val="10"/>
        <rFont val="Arial"/>
        <family val="2"/>
      </rPr>
      <t>2022</t>
    </r>
  </si>
  <si>
    <t xml:space="preserve">     January 1, 2021 -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</si>
</sst>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0" fillId="0" borderId="0" xfId="0" applyBorder="1"/>
    <xf numFmtId="0" fontId="0" fillId="0" borderId="0" xfId="0" applyFill="1"/>
    <xf numFmtId="14" fontId="0" fillId="0" borderId="0" xfId="0" applyNumberFormat="1" applyFill="1"/>
    <xf numFmtId="0" fontId="7" fillId="0" borderId="0" xfId="0" applyFont="1"/>
    <xf numFmtId="0" fontId="3" fillId="0" borderId="0" xfId="0" applyFont="1" applyBorder="1"/>
    <xf numFmtId="3" fontId="0" fillId="0" borderId="0" xfId="0" applyNumberForma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4" xfId="0" applyBorder="1"/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Protection="1">
      <protection locked="0"/>
    </xf>
    <xf numFmtId="164" fontId="0" fillId="0" borderId="12" xfId="1" applyNumberFormat="1" applyFont="1" applyBorder="1" applyProtection="1">
      <protection locked="0"/>
    </xf>
    <xf numFmtId="164" fontId="0" fillId="0" borderId="13" xfId="1" applyNumberFormat="1" applyFont="1" applyBorder="1" applyProtection="1">
      <protection locked="0"/>
    </xf>
    <xf numFmtId="164" fontId="0" fillId="0" borderId="14" xfId="1" applyNumberFormat="1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5" xfId="0" applyFont="1" applyBorder="1" applyAlignment="1" applyProtection="1">
      <alignment horizontal="right"/>
      <protection locked="0"/>
    </xf>
    <xf numFmtId="0" fontId="4" fillId="0" borderId="3" xfId="0" applyFont="1" applyBorder="1" applyProtection="1">
      <protection locked="0"/>
    </xf>
    <xf numFmtId="3" fontId="0" fillId="0" borderId="6" xfId="0" applyNumberFormat="1" applyBorder="1" applyProtection="1">
      <protection locked="0"/>
    </xf>
    <xf numFmtId="0" fontId="4" fillId="0" borderId="1" xfId="0" applyFont="1" applyBorder="1" applyProtection="1">
      <protection locked="0"/>
    </xf>
    <xf numFmtId="3" fontId="0" fillId="0" borderId="8" xfId="0" applyNumberFormat="1" applyBorder="1" applyProtection="1">
      <protection locked="0"/>
    </xf>
    <xf numFmtId="0" fontId="4" fillId="0" borderId="16" xfId="0" applyFont="1" applyBorder="1" applyProtection="1">
      <protection locked="0"/>
    </xf>
    <xf numFmtId="3" fontId="0" fillId="0" borderId="17" xfId="0" applyNumberFormat="1" applyBorder="1" applyProtection="1"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4" fillId="0" borderId="2" xfId="0" applyFont="1" applyBorder="1" applyProtection="1">
      <protection locked="0"/>
    </xf>
    <xf numFmtId="3" fontId="0" fillId="0" borderId="10" xfId="0" applyNumberForma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5" fillId="0" borderId="18" xfId="0" applyFont="1" applyBorder="1" applyAlignment="1" applyProtection="1">
      <alignment horizontal="right"/>
      <protection locked="0"/>
    </xf>
    <xf numFmtId="0" fontId="4" fillId="0" borderId="19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10" fontId="0" fillId="3" borderId="7" xfId="0" applyNumberFormat="1" applyFill="1" applyBorder="1" applyProtection="1"/>
    <xf numFmtId="10" fontId="0" fillId="3" borderId="9" xfId="0" applyNumberFormat="1" applyFill="1" applyBorder="1" applyProtection="1"/>
    <xf numFmtId="10" fontId="0" fillId="3" borderId="20" xfId="0" applyNumberFormat="1" applyFill="1" applyBorder="1" applyProtection="1"/>
    <xf numFmtId="10" fontId="0" fillId="3" borderId="18" xfId="0" applyNumberFormat="1" applyFill="1" applyBorder="1" applyProtection="1"/>
    <xf numFmtId="3" fontId="0" fillId="3" borderId="5" xfId="0" applyNumberFormat="1" applyFill="1" applyBorder="1" applyProtection="1"/>
    <xf numFmtId="10" fontId="0" fillId="3" borderId="11" xfId="0" applyNumberFormat="1" applyFill="1" applyBorder="1" applyProtection="1"/>
    <xf numFmtId="10" fontId="0" fillId="3" borderId="19" xfId="0" applyNumberFormat="1" applyFill="1" applyBorder="1" applyProtection="1"/>
    <xf numFmtId="10" fontId="0" fillId="3" borderId="8" xfId="0" applyNumberFormat="1" applyFill="1" applyBorder="1" applyProtection="1"/>
    <xf numFmtId="10" fontId="0" fillId="3" borderId="10" xfId="0" applyNumberFormat="1" applyFill="1" applyBorder="1" applyProtection="1"/>
    <xf numFmtId="0" fontId="4" fillId="0" borderId="15" xfId="0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3" fontId="4" fillId="0" borderId="19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3" fontId="4" fillId="0" borderId="8" xfId="0" applyNumberFormat="1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/>
      <protection locked="0"/>
    </xf>
    <xf numFmtId="3" fontId="4" fillId="0" borderId="10" xfId="0" applyNumberFormat="1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5" fillId="0" borderId="23" xfId="0" applyFont="1" applyBorder="1" applyAlignment="1" applyProtection="1">
      <alignment horizontal="righ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3" fontId="4" fillId="3" borderId="22" xfId="0" applyNumberFormat="1" applyFont="1" applyFill="1" applyBorder="1" applyProtection="1"/>
    <xf numFmtId="3" fontId="0" fillId="3" borderId="15" xfId="0" applyNumberFormat="1" applyFill="1" applyBorder="1" applyProtection="1"/>
    <xf numFmtId="3" fontId="4" fillId="0" borderId="19" xfId="0" applyNumberFormat="1" applyFont="1" applyBorder="1" applyAlignment="1" applyProtection="1">
      <alignment horizontal="right"/>
      <protection locked="0"/>
    </xf>
    <xf numFmtId="3" fontId="4" fillId="0" borderId="8" xfId="0" applyNumberFormat="1" applyFont="1" applyBorder="1" applyAlignment="1" applyProtection="1">
      <alignment horizontal="right"/>
      <protection locked="0"/>
    </xf>
    <xf numFmtId="3" fontId="4" fillId="0" borderId="10" xfId="0" applyNumberFormat="1" applyFont="1" applyBorder="1" applyAlignment="1" applyProtection="1">
      <alignment horizontal="right"/>
      <protection locked="0"/>
    </xf>
    <xf numFmtId="10" fontId="4" fillId="3" borderId="26" xfId="0" applyNumberFormat="1" applyFont="1" applyFill="1" applyBorder="1" applyAlignment="1" applyProtection="1">
      <alignment horizontal="right"/>
    </xf>
    <xf numFmtId="10" fontId="4" fillId="3" borderId="9" xfId="0" applyNumberFormat="1" applyFont="1" applyFill="1" applyBorder="1" applyAlignment="1" applyProtection="1">
      <alignment horizontal="right"/>
    </xf>
    <xf numFmtId="10" fontId="4" fillId="3" borderId="11" xfId="0" applyNumberFormat="1" applyFont="1" applyFill="1" applyBorder="1" applyAlignment="1" applyProtection="1">
      <alignment horizontal="right"/>
    </xf>
    <xf numFmtId="10" fontId="4" fillId="3" borderId="25" xfId="0" applyNumberFormat="1" applyFont="1" applyFill="1" applyBorder="1" applyAlignment="1" applyProtection="1">
      <alignment horizontal="right"/>
    </xf>
    <xf numFmtId="3" fontId="4" fillId="0" borderId="19" xfId="0" applyNumberFormat="1" applyFont="1" applyBorder="1" applyAlignment="1" applyProtection="1">
      <protection locked="0"/>
    </xf>
    <xf numFmtId="10" fontId="4" fillId="3" borderId="26" xfId="0" applyNumberFormat="1" applyFont="1" applyFill="1" applyBorder="1" applyAlignment="1" applyProtection="1"/>
    <xf numFmtId="3" fontId="4" fillId="0" borderId="10" xfId="0" applyNumberFormat="1" applyFont="1" applyBorder="1" applyAlignment="1" applyProtection="1">
      <protection locked="0"/>
    </xf>
    <xf numFmtId="10" fontId="4" fillId="3" borderId="11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10" fontId="4" fillId="3" borderId="25" xfId="0" applyNumberFormat="1" applyFont="1" applyFill="1" applyBorder="1" applyAlignment="1" applyProtection="1"/>
    <xf numFmtId="3" fontId="4" fillId="0" borderId="8" xfId="0" applyNumberFormat="1" applyFont="1" applyBorder="1" applyAlignment="1" applyProtection="1">
      <protection locked="0"/>
    </xf>
    <xf numFmtId="10" fontId="4" fillId="3" borderId="9" xfId="0" applyNumberFormat="1" applyFont="1" applyFill="1" applyBorder="1" applyAlignment="1" applyProtection="1"/>
    <xf numFmtId="0" fontId="5" fillId="0" borderId="15" xfId="0" applyFont="1" applyBorder="1" applyAlignment="1" applyProtection="1">
      <protection locked="0"/>
    </xf>
    <xf numFmtId="9" fontId="0" fillId="3" borderId="15" xfId="2" applyFont="1" applyFill="1" applyBorder="1" applyProtection="1"/>
    <xf numFmtId="0" fontId="3" fillId="4" borderId="18" xfId="0" applyFont="1" applyFill="1" applyBorder="1" applyAlignment="1">
      <alignment horizontal="center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3" fontId="0" fillId="5" borderId="19" xfId="0" applyNumberFormat="1" applyFill="1" applyBorder="1" applyProtection="1"/>
    <xf numFmtId="0" fontId="2" fillId="0" borderId="0" xfId="0" applyFont="1" applyAlignment="1"/>
    <xf numFmtId="0" fontId="2" fillId="0" borderId="0" xfId="0" applyFont="1" applyFill="1" applyAlignment="1"/>
    <xf numFmtId="0" fontId="4" fillId="0" borderId="27" xfId="0" applyFont="1" applyBorder="1" applyProtection="1">
      <protection locked="0"/>
    </xf>
    <xf numFmtId="3" fontId="0" fillId="0" borderId="28" xfId="0" applyNumberFormat="1" applyBorder="1" applyProtection="1">
      <protection locked="0"/>
    </xf>
    <xf numFmtId="0" fontId="15" fillId="0" borderId="0" xfId="0" applyFont="1"/>
    <xf numFmtId="0" fontId="4" fillId="0" borderId="29" xfId="0" applyFont="1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4" fillId="0" borderId="33" xfId="0" applyFont="1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31" xfId="0" applyFont="1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23" xfId="0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0" xfId="0" applyFont="1" applyAlignment="1"/>
    <xf numFmtId="3" fontId="0" fillId="0" borderId="8" xfId="0" applyNumberForma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 wrapText="1"/>
    </xf>
    <xf numFmtId="3" fontId="0" fillId="0" borderId="35" xfId="0" applyNumberFormat="1" applyFill="1" applyBorder="1" applyAlignment="1">
      <alignment horizontal="center" vertical="center" wrapText="1"/>
    </xf>
    <xf numFmtId="3" fontId="0" fillId="0" borderId="30" xfId="0" applyNumberFormat="1" applyFill="1" applyBorder="1" applyAlignment="1">
      <alignment horizontal="center" vertical="center" wrapText="1"/>
    </xf>
    <xf numFmtId="3" fontId="0" fillId="0" borderId="36" xfId="0" applyNumberForma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/>
    <xf numFmtId="0" fontId="0" fillId="0" borderId="15" xfId="0" applyBorder="1" applyAlignment="1"/>
    <xf numFmtId="0" fontId="2" fillId="0" borderId="0" xfId="0" applyFont="1" applyAlignment="1"/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3" fontId="0" fillId="0" borderId="6" xfId="0" applyNumberFormat="1" applyFill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Docs/Grants/grantees/Budget%20Reports/2005%20Grant%20Year/Caseload%20Report%202005%20Grant%20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load"/>
      <sheetName val="New Case Distrib"/>
      <sheetName val="Avg Casel"/>
      <sheetName val="Level of Service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A46" sqref="A46"/>
    </sheetView>
  </sheetViews>
  <sheetFormatPr defaultRowHeight="12.75" x14ac:dyDescent="0.2"/>
  <cols>
    <col min="1" max="1" width="49.28515625" style="21" customWidth="1"/>
    <col min="2" max="2" width="10.7109375" style="21" customWidth="1"/>
    <col min="3" max="3" width="12.7109375" style="21" customWidth="1"/>
    <col min="4" max="16384" width="9.140625" style="21"/>
  </cols>
  <sheetData>
    <row r="1" spans="1:3" ht="18" customHeight="1" x14ac:dyDescent="0.2">
      <c r="A1" s="109" t="s">
        <v>117</v>
      </c>
      <c r="B1" s="110"/>
      <c r="C1" s="110"/>
    </row>
    <row r="2" spans="1:3" ht="15" customHeight="1" x14ac:dyDescent="0.2">
      <c r="A2" s="113" t="s">
        <v>130</v>
      </c>
      <c r="B2" s="114"/>
      <c r="C2" s="114"/>
    </row>
    <row r="3" spans="1:3" ht="13.5" thickBot="1" x14ac:dyDescent="0.25">
      <c r="A3" s="115"/>
      <c r="B3" s="116"/>
      <c r="C3" s="116"/>
    </row>
    <row r="4" spans="1:3" ht="15.75" customHeight="1" x14ac:dyDescent="0.2">
      <c r="A4" s="117" t="s">
        <v>0</v>
      </c>
      <c r="B4" s="118"/>
      <c r="C4" s="22"/>
    </row>
    <row r="5" spans="1:3" ht="15.75" customHeight="1" x14ac:dyDescent="0.2">
      <c r="A5" s="105" t="s">
        <v>1</v>
      </c>
      <c r="B5" s="106"/>
      <c r="C5" s="23"/>
    </row>
    <row r="6" spans="1:3" ht="15.75" customHeight="1" x14ac:dyDescent="0.2">
      <c r="A6" s="105" t="s">
        <v>2</v>
      </c>
      <c r="B6" s="106"/>
      <c r="C6" s="23"/>
    </row>
    <row r="7" spans="1:3" ht="15.75" customHeight="1" x14ac:dyDescent="0.2">
      <c r="A7" s="105" t="s">
        <v>3</v>
      </c>
      <c r="B7" s="106"/>
      <c r="C7" s="23"/>
    </row>
    <row r="8" spans="1:3" ht="15.75" customHeight="1" x14ac:dyDescent="0.2">
      <c r="A8" s="105" t="s">
        <v>4</v>
      </c>
      <c r="B8" s="106"/>
      <c r="C8" s="23"/>
    </row>
    <row r="9" spans="1:3" ht="15.75" customHeight="1" x14ac:dyDescent="0.2">
      <c r="A9" s="105" t="s">
        <v>5</v>
      </c>
      <c r="B9" s="106"/>
      <c r="C9" s="23"/>
    </row>
    <row r="10" spans="1:3" ht="15.75" customHeight="1" thickBot="1" x14ac:dyDescent="0.25">
      <c r="A10" s="111" t="s">
        <v>6</v>
      </c>
      <c r="B10" s="112"/>
      <c r="C10" s="24"/>
    </row>
    <row r="12" spans="1:3" x14ac:dyDescent="0.2">
      <c r="A12" s="109" t="s">
        <v>7</v>
      </c>
      <c r="B12" s="110"/>
      <c r="C12" s="110"/>
    </row>
    <row r="13" spans="1:3" ht="13.5" thickBot="1" x14ac:dyDescent="0.25"/>
    <row r="14" spans="1:3" ht="15" customHeight="1" thickBot="1" x14ac:dyDescent="0.25">
      <c r="A14" s="25" t="s">
        <v>8</v>
      </c>
      <c r="B14" s="26" t="s">
        <v>12</v>
      </c>
      <c r="C14" s="26" t="s">
        <v>13</v>
      </c>
    </row>
    <row r="15" spans="1:3" ht="15" customHeight="1" x14ac:dyDescent="0.2">
      <c r="A15" s="27" t="s">
        <v>9</v>
      </c>
      <c r="B15" s="28"/>
      <c r="C15" s="44" t="e">
        <f>ROUND(B15/SUM(B$15:B$17),4)</f>
        <v>#DIV/0!</v>
      </c>
    </row>
    <row r="16" spans="1:3" ht="15" customHeight="1" x14ac:dyDescent="0.2">
      <c r="A16" s="29" t="s">
        <v>10</v>
      </c>
      <c r="B16" s="30"/>
      <c r="C16" s="45" t="e">
        <f>ROUND(B16/SUM(B$15:B$17),4)</f>
        <v>#DIV/0!</v>
      </c>
    </row>
    <row r="17" spans="1:3" ht="15" customHeight="1" thickBot="1" x14ac:dyDescent="0.25">
      <c r="A17" s="31" t="s">
        <v>11</v>
      </c>
      <c r="B17" s="32"/>
      <c r="C17" s="46" t="e">
        <f>ROUND(B17/SUM(B$15:B$17),4)</f>
        <v>#DIV/0!</v>
      </c>
    </row>
    <row r="18" spans="1:3" ht="15" customHeight="1" thickBot="1" x14ac:dyDescent="0.25">
      <c r="A18" s="33" t="s">
        <v>14</v>
      </c>
      <c r="B18" s="48">
        <f>SUM(B15:B17)</f>
        <v>0</v>
      </c>
      <c r="C18" s="47" t="e">
        <f>SUM(C15:C17)</f>
        <v>#DIV/0!</v>
      </c>
    </row>
    <row r="19" spans="1:3" ht="13.5" thickBot="1" x14ac:dyDescent="0.25">
      <c r="A19" s="34"/>
      <c r="B19" s="34"/>
      <c r="C19" s="34"/>
    </row>
    <row r="20" spans="1:3" ht="15" customHeight="1" thickBot="1" x14ac:dyDescent="0.25">
      <c r="A20" s="25" t="s">
        <v>123</v>
      </c>
      <c r="B20" s="26" t="s">
        <v>12</v>
      </c>
      <c r="C20" s="26" t="s">
        <v>13</v>
      </c>
    </row>
    <row r="21" spans="1:3" ht="15" customHeight="1" x14ac:dyDescent="0.2">
      <c r="A21" s="27" t="s">
        <v>15</v>
      </c>
      <c r="B21" s="28"/>
      <c r="C21" s="44" t="e">
        <f>ROUND(B21/B24,4)</f>
        <v>#DIV/0!</v>
      </c>
    </row>
    <row r="22" spans="1:3" ht="15" customHeight="1" x14ac:dyDescent="0.2">
      <c r="A22" s="102" t="s">
        <v>16</v>
      </c>
      <c r="B22" s="103"/>
      <c r="C22" s="44" t="e">
        <f>ROUND(B22/B24,4)</f>
        <v>#DIV/0!</v>
      </c>
    </row>
    <row r="23" spans="1:3" ht="15" customHeight="1" thickBot="1" x14ac:dyDescent="0.25">
      <c r="A23" s="35" t="s">
        <v>126</v>
      </c>
      <c r="B23" s="36"/>
      <c r="C23" s="49" t="e">
        <f>ROUND(B23/B24,4)</f>
        <v>#DIV/0!</v>
      </c>
    </row>
    <row r="24" spans="1:3" ht="15" customHeight="1" thickBot="1" x14ac:dyDescent="0.25">
      <c r="A24" s="33" t="s">
        <v>14</v>
      </c>
      <c r="B24" s="48">
        <f>SUM(B21:B23)</f>
        <v>0</v>
      </c>
      <c r="C24" s="47" t="e">
        <f>SUM(C20:C23)</f>
        <v>#DIV/0!</v>
      </c>
    </row>
    <row r="25" spans="1:3" ht="13.5" thickBot="1" x14ac:dyDescent="0.25">
      <c r="A25" s="34"/>
      <c r="B25" s="34"/>
      <c r="C25" s="34"/>
    </row>
    <row r="26" spans="1:3" ht="15" customHeight="1" thickBot="1" x14ac:dyDescent="0.25">
      <c r="A26" s="37" t="s">
        <v>17</v>
      </c>
      <c r="B26" s="38" t="s">
        <v>12</v>
      </c>
      <c r="C26" s="39" t="s">
        <v>13</v>
      </c>
    </row>
    <row r="27" spans="1:3" ht="15" customHeight="1" x14ac:dyDescent="0.2">
      <c r="A27" s="27" t="s">
        <v>18</v>
      </c>
      <c r="B27" s="28"/>
      <c r="C27" s="44" t="e">
        <f>ROUND(B27/$B$32,4)</f>
        <v>#DIV/0!</v>
      </c>
    </row>
    <row r="28" spans="1:3" ht="15" customHeight="1" x14ac:dyDescent="0.2">
      <c r="A28" s="29" t="s">
        <v>19</v>
      </c>
      <c r="B28" s="30"/>
      <c r="C28" s="44" t="e">
        <f>ROUND(B28/$B$32,4)</f>
        <v>#DIV/0!</v>
      </c>
    </row>
    <row r="29" spans="1:3" ht="15" customHeight="1" x14ac:dyDescent="0.2">
      <c r="A29" s="29" t="s">
        <v>20</v>
      </c>
      <c r="B29" s="30"/>
      <c r="C29" s="44" t="e">
        <f>ROUND(B29/$B$32,4)</f>
        <v>#DIV/0!</v>
      </c>
    </row>
    <row r="30" spans="1:3" ht="15" customHeight="1" x14ac:dyDescent="0.2">
      <c r="A30" s="29" t="s">
        <v>21</v>
      </c>
      <c r="B30" s="30"/>
      <c r="C30" s="44" t="e">
        <f>ROUND(B30/$B$32,4)</f>
        <v>#DIV/0!</v>
      </c>
    </row>
    <row r="31" spans="1:3" ht="15" customHeight="1" thickBot="1" x14ac:dyDescent="0.25">
      <c r="A31" s="29" t="s">
        <v>22</v>
      </c>
      <c r="B31" s="30"/>
      <c r="C31" s="44" t="e">
        <f>ROUND(B31/$B$32,4)</f>
        <v>#DIV/0!</v>
      </c>
    </row>
    <row r="32" spans="1:3" ht="15" customHeight="1" thickBot="1" x14ac:dyDescent="0.25">
      <c r="A32" s="33" t="s">
        <v>14</v>
      </c>
      <c r="B32" s="48">
        <f>SUM(B27:B31)</f>
        <v>0</v>
      </c>
      <c r="C32" s="47" t="e">
        <f>SUM(C27:C31)</f>
        <v>#DIV/0!</v>
      </c>
    </row>
    <row r="33" spans="1:3" ht="13.5" thickBot="1" x14ac:dyDescent="0.25">
      <c r="A33" s="34"/>
      <c r="B33" s="34"/>
      <c r="C33" s="34"/>
    </row>
    <row r="34" spans="1:3" ht="15" customHeight="1" thickBot="1" x14ac:dyDescent="0.25">
      <c r="A34" s="37" t="s">
        <v>23</v>
      </c>
      <c r="B34" s="38" t="s">
        <v>12</v>
      </c>
      <c r="C34" s="39" t="s">
        <v>13</v>
      </c>
    </row>
    <row r="35" spans="1:3" ht="15" customHeight="1" x14ac:dyDescent="0.2">
      <c r="A35" s="40" t="s">
        <v>121</v>
      </c>
      <c r="B35" s="99">
        <f>B36+B37+B38+B39+B40</f>
        <v>0</v>
      </c>
      <c r="C35" s="50" t="e">
        <f>ROUND(B35/$B$43,4)</f>
        <v>#DIV/0!</v>
      </c>
    </row>
    <row r="36" spans="1:3" ht="15" customHeight="1" x14ac:dyDescent="0.2">
      <c r="A36" s="96" t="s">
        <v>24</v>
      </c>
      <c r="B36" s="30"/>
      <c r="C36" s="51" t="e">
        <f t="shared" ref="C36:C42" si="0">ROUND(B36/B$43,4)</f>
        <v>#DIV/0!</v>
      </c>
    </row>
    <row r="37" spans="1:3" ht="15" customHeight="1" x14ac:dyDescent="0.2">
      <c r="A37" s="96" t="s">
        <v>25</v>
      </c>
      <c r="B37" s="30"/>
      <c r="C37" s="51" t="e">
        <f t="shared" si="0"/>
        <v>#DIV/0!</v>
      </c>
    </row>
    <row r="38" spans="1:3" ht="15" customHeight="1" x14ac:dyDescent="0.2">
      <c r="A38" s="96" t="s">
        <v>122</v>
      </c>
      <c r="B38" s="30"/>
      <c r="C38" s="51" t="e">
        <f t="shared" si="0"/>
        <v>#DIV/0!</v>
      </c>
    </row>
    <row r="39" spans="1:3" ht="15" customHeight="1" x14ac:dyDescent="0.2">
      <c r="A39" s="41" t="s">
        <v>26</v>
      </c>
      <c r="B39" s="30"/>
      <c r="C39" s="51" t="e">
        <f t="shared" si="0"/>
        <v>#DIV/0!</v>
      </c>
    </row>
    <row r="40" spans="1:3" ht="15" customHeight="1" x14ac:dyDescent="0.2">
      <c r="A40" s="41" t="s">
        <v>27</v>
      </c>
      <c r="B40" s="30"/>
      <c r="C40" s="51" t="e">
        <f t="shared" si="0"/>
        <v>#DIV/0!</v>
      </c>
    </row>
    <row r="41" spans="1:3" ht="15" customHeight="1" x14ac:dyDescent="0.2">
      <c r="A41" s="41" t="s">
        <v>28</v>
      </c>
      <c r="B41" s="30"/>
      <c r="C41" s="51" t="e">
        <f t="shared" si="0"/>
        <v>#DIV/0!</v>
      </c>
    </row>
    <row r="42" spans="1:3" ht="15" customHeight="1" thickBot="1" x14ac:dyDescent="0.25">
      <c r="A42" s="42" t="s">
        <v>29</v>
      </c>
      <c r="B42" s="36"/>
      <c r="C42" s="52" t="e">
        <f t="shared" si="0"/>
        <v>#DIV/0!</v>
      </c>
    </row>
    <row r="43" spans="1:3" ht="13.5" thickBot="1" x14ac:dyDescent="0.25">
      <c r="A43" s="33" t="s">
        <v>14</v>
      </c>
      <c r="B43" s="48">
        <f>SUM(B36:B42)</f>
        <v>0</v>
      </c>
      <c r="C43" s="47" t="e">
        <f>SUM(C36:C42)</f>
        <v>#DIV/0!</v>
      </c>
    </row>
    <row r="44" spans="1:3" ht="18" customHeight="1" x14ac:dyDescent="0.2"/>
    <row r="45" spans="1:3" ht="18" customHeight="1" x14ac:dyDescent="0.2">
      <c r="A45" s="97" t="s">
        <v>125</v>
      </c>
      <c r="B45" s="43"/>
      <c r="C45" s="43"/>
    </row>
    <row r="46" spans="1:3" x14ac:dyDescent="0.2">
      <c r="A46" s="97" t="s">
        <v>131</v>
      </c>
      <c r="B46" s="107" t="s">
        <v>30</v>
      </c>
      <c r="C46" s="108"/>
    </row>
    <row r="47" spans="1:3" x14ac:dyDescent="0.2">
      <c r="A47" s="43"/>
      <c r="B47" s="43"/>
      <c r="C47" s="43"/>
    </row>
  </sheetData>
  <sheetProtection sheet="1" objects="1" scenarios="1" formatCells="0" formatColumns="0" formatRows="0" insertColumns="0" insertRows="0" insertHyperlinks="0" selectLockedCells="1" autoFilter="0" pivotTables="0"/>
  <mergeCells count="12">
    <mergeCell ref="A6:B6"/>
    <mergeCell ref="A1:C1"/>
    <mergeCell ref="A2:C2"/>
    <mergeCell ref="A3:C3"/>
    <mergeCell ref="A4:B4"/>
    <mergeCell ref="A5:B5"/>
    <mergeCell ref="A7:B7"/>
    <mergeCell ref="B46:C46"/>
    <mergeCell ref="A12:C12"/>
    <mergeCell ref="A8:B8"/>
    <mergeCell ref="A9:B9"/>
    <mergeCell ref="A10:B10"/>
  </mergeCells>
  <phoneticPr fontId="6" type="noConversion"/>
  <printOptions horizontalCentered="1"/>
  <pageMargins left="0.75" right="0.75" top="0.5" bottom="0.5" header="0.25" footer="0.5"/>
  <pageSetup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pane ySplit="5" topLeftCell="A48" activePane="bottomLeft" state="frozen"/>
      <selection pane="bottomLeft" activeCell="A52" sqref="A52"/>
    </sheetView>
  </sheetViews>
  <sheetFormatPr defaultRowHeight="12.75" x14ac:dyDescent="0.2"/>
  <cols>
    <col min="1" max="1" width="4.7109375" style="21" customWidth="1"/>
    <col min="2" max="2" width="23" style="21" customWidth="1"/>
    <col min="3" max="4" width="8.7109375" style="21" customWidth="1"/>
    <col min="5" max="5" width="6" style="21" customWidth="1"/>
    <col min="6" max="6" width="4.85546875" style="21" customWidth="1"/>
    <col min="7" max="7" width="19.28515625" style="21" customWidth="1"/>
    <col min="8" max="8" width="8.5703125" style="21" customWidth="1"/>
    <col min="9" max="9" width="9.42578125" style="21" customWidth="1"/>
    <col min="10" max="16384" width="9.140625" style="21"/>
  </cols>
  <sheetData>
    <row r="1" spans="1:9" ht="15" customHeight="1" x14ac:dyDescent="0.2">
      <c r="A1" s="109" t="s">
        <v>118</v>
      </c>
      <c r="B1" s="110"/>
      <c r="C1" s="110"/>
      <c r="D1" s="110"/>
      <c r="E1" s="110"/>
      <c r="F1" s="110"/>
      <c r="G1" s="110"/>
      <c r="H1" s="110"/>
      <c r="I1" s="110"/>
    </row>
    <row r="2" spans="1:9" ht="15" customHeight="1" x14ac:dyDescent="0.2">
      <c r="A2" s="94"/>
      <c r="B2" s="94"/>
      <c r="C2" s="93"/>
      <c r="D2" s="95"/>
      <c r="E2" s="95"/>
      <c r="F2" s="95"/>
      <c r="G2" s="95"/>
      <c r="H2" s="95"/>
      <c r="I2" s="95"/>
    </row>
    <row r="3" spans="1:9" ht="15" customHeight="1" x14ac:dyDescent="0.2">
      <c r="A3" s="113" t="s">
        <v>132</v>
      </c>
      <c r="B3" s="119"/>
      <c r="C3" s="119"/>
      <c r="D3" s="119"/>
      <c r="E3" s="119"/>
      <c r="F3" s="119"/>
      <c r="G3" s="119"/>
      <c r="H3" s="119"/>
      <c r="I3" s="119"/>
    </row>
    <row r="4" spans="1:9" ht="13.5" thickBot="1" x14ac:dyDescent="0.25"/>
    <row r="5" spans="1:9" s="54" customFormat="1" ht="13.5" thickBot="1" x14ac:dyDescent="0.25">
      <c r="A5" s="25" t="s">
        <v>31</v>
      </c>
      <c r="B5" s="53"/>
      <c r="C5" s="26" t="s">
        <v>32</v>
      </c>
      <c r="D5" s="26" t="s">
        <v>33</v>
      </c>
      <c r="F5" s="25" t="s">
        <v>34</v>
      </c>
      <c r="G5" s="53"/>
      <c r="H5" s="26" t="s">
        <v>32</v>
      </c>
      <c r="I5" s="26" t="s">
        <v>33</v>
      </c>
    </row>
    <row r="6" spans="1:9" x14ac:dyDescent="0.2">
      <c r="A6" s="55">
        <v>1</v>
      </c>
      <c r="B6" s="56" t="s">
        <v>35</v>
      </c>
      <c r="C6" s="57"/>
      <c r="D6" s="78" t="str">
        <f t="shared" ref="D6:D14" si="0">IF(C6&gt;0,ROUND(C6/$H$48,4),"")</f>
        <v/>
      </c>
      <c r="F6" s="55">
        <v>51</v>
      </c>
      <c r="G6" s="56" t="s">
        <v>36</v>
      </c>
      <c r="H6" s="57"/>
      <c r="I6" s="78" t="str">
        <f>IF(H6&gt;0,ROUND(H6/$H$48,4),"")</f>
        <v/>
      </c>
    </row>
    <row r="7" spans="1:9" x14ac:dyDescent="0.2">
      <c r="A7" s="58">
        <v>2</v>
      </c>
      <c r="B7" s="59" t="s">
        <v>37</v>
      </c>
      <c r="C7" s="60"/>
      <c r="D7" s="79" t="str">
        <f t="shared" si="0"/>
        <v/>
      </c>
      <c r="F7" s="58">
        <v>52</v>
      </c>
      <c r="G7" s="59" t="s">
        <v>38</v>
      </c>
      <c r="H7" s="60"/>
      <c r="I7" s="79" t="str">
        <f>IF(H7&gt;0,ROUND(H7/$H$48,4),"")</f>
        <v/>
      </c>
    </row>
    <row r="8" spans="1:9" x14ac:dyDescent="0.2">
      <c r="A8" s="58">
        <v>3</v>
      </c>
      <c r="B8" s="59" t="s">
        <v>39</v>
      </c>
      <c r="C8" s="60"/>
      <c r="D8" s="79" t="str">
        <f t="shared" si="0"/>
        <v/>
      </c>
      <c r="F8" s="58">
        <v>53</v>
      </c>
      <c r="G8" s="59" t="s">
        <v>40</v>
      </c>
      <c r="H8" s="60"/>
      <c r="I8" s="79" t="str">
        <f>IF(H8&gt;0,ROUND(H8/$H$48,4),"")</f>
        <v/>
      </c>
    </row>
    <row r="9" spans="1:9" ht="13.5" thickBot="1" x14ac:dyDescent="0.25">
      <c r="A9" s="58">
        <v>4</v>
      </c>
      <c r="B9" s="59" t="s">
        <v>41</v>
      </c>
      <c r="C9" s="60"/>
      <c r="D9" s="79" t="str">
        <f t="shared" si="0"/>
        <v/>
      </c>
      <c r="F9" s="61">
        <v>59</v>
      </c>
      <c r="G9" s="62" t="s">
        <v>42</v>
      </c>
      <c r="H9" s="63"/>
      <c r="I9" s="80" t="str">
        <f>IF(H9&gt;0,ROUND(H9/$H$48,4),"")</f>
        <v/>
      </c>
    </row>
    <row r="10" spans="1:9" ht="13.5" thickBot="1" x14ac:dyDescent="0.25">
      <c r="A10" s="58">
        <v>5</v>
      </c>
      <c r="B10" s="59" t="s">
        <v>43</v>
      </c>
      <c r="C10" s="60"/>
      <c r="D10" s="79" t="str">
        <f t="shared" si="0"/>
        <v/>
      </c>
      <c r="F10" s="64"/>
      <c r="G10" s="65" t="s">
        <v>44</v>
      </c>
      <c r="H10" s="73">
        <f>SUM(H6:H9)</f>
        <v>0</v>
      </c>
      <c r="I10" s="81">
        <f>SUM(I6:I9)</f>
        <v>0</v>
      </c>
    </row>
    <row r="11" spans="1:9" ht="13.5" thickBot="1" x14ac:dyDescent="0.25">
      <c r="A11" s="58">
        <v>6</v>
      </c>
      <c r="B11" s="59" t="s">
        <v>45</v>
      </c>
      <c r="C11" s="60"/>
      <c r="D11" s="79" t="str">
        <f t="shared" si="0"/>
        <v/>
      </c>
      <c r="F11" s="34"/>
      <c r="G11" s="34"/>
      <c r="H11" s="34"/>
      <c r="I11" s="34"/>
    </row>
    <row r="12" spans="1:9" ht="13.5" thickBot="1" x14ac:dyDescent="0.25">
      <c r="A12" s="58">
        <v>7</v>
      </c>
      <c r="B12" s="59" t="s">
        <v>46</v>
      </c>
      <c r="C12" s="60"/>
      <c r="D12" s="79" t="str">
        <f t="shared" si="0"/>
        <v/>
      </c>
      <c r="F12" s="25" t="s">
        <v>47</v>
      </c>
      <c r="G12" s="53"/>
      <c r="H12" s="26" t="s">
        <v>32</v>
      </c>
      <c r="I12" s="26" t="s">
        <v>33</v>
      </c>
    </row>
    <row r="13" spans="1:9" x14ac:dyDescent="0.2">
      <c r="A13" s="58">
        <v>8</v>
      </c>
      <c r="B13" s="59" t="s">
        <v>48</v>
      </c>
      <c r="C13" s="60"/>
      <c r="D13" s="79" t="str">
        <f t="shared" si="0"/>
        <v/>
      </c>
      <c r="F13" s="66">
        <v>61</v>
      </c>
      <c r="G13" s="56" t="s">
        <v>49</v>
      </c>
      <c r="H13" s="75"/>
      <c r="I13" s="78" t="str">
        <f t="shared" ref="I13:I21" si="1">IF(H13&gt;0,ROUND(H13/$H$48,4),"")</f>
        <v/>
      </c>
    </row>
    <row r="14" spans="1:9" ht="13.5" thickBot="1" x14ac:dyDescent="0.25">
      <c r="A14" s="61">
        <v>9</v>
      </c>
      <c r="B14" s="62" t="s">
        <v>50</v>
      </c>
      <c r="C14" s="63"/>
      <c r="D14" s="80" t="str">
        <f t="shared" si="0"/>
        <v/>
      </c>
      <c r="F14" s="67">
        <v>62</v>
      </c>
      <c r="G14" s="59" t="s">
        <v>51</v>
      </c>
      <c r="H14" s="76"/>
      <c r="I14" s="79" t="str">
        <f t="shared" si="1"/>
        <v/>
      </c>
    </row>
    <row r="15" spans="1:9" ht="13.5" thickBot="1" x14ac:dyDescent="0.25">
      <c r="A15" s="64"/>
      <c r="B15" s="65" t="s">
        <v>14</v>
      </c>
      <c r="C15" s="73">
        <f>SUM(C6:C14)</f>
        <v>0</v>
      </c>
      <c r="D15" s="81">
        <f>SUM(D6:D14)</f>
        <v>0</v>
      </c>
      <c r="F15" s="67">
        <v>63</v>
      </c>
      <c r="G15" s="59" t="s">
        <v>52</v>
      </c>
      <c r="H15" s="76"/>
      <c r="I15" s="79" t="str">
        <f t="shared" si="1"/>
        <v/>
      </c>
    </row>
    <row r="16" spans="1:9" ht="13.5" thickBot="1" x14ac:dyDescent="0.25">
      <c r="A16" s="34"/>
      <c r="B16" s="34"/>
      <c r="C16" s="34"/>
      <c r="D16" s="34"/>
      <c r="F16" s="67">
        <v>64</v>
      </c>
      <c r="G16" s="59" t="s">
        <v>53</v>
      </c>
      <c r="H16" s="76"/>
      <c r="I16" s="79" t="str">
        <f t="shared" si="1"/>
        <v/>
      </c>
    </row>
    <row r="17" spans="1:9" ht="13.5" thickBot="1" x14ac:dyDescent="0.25">
      <c r="A17" s="25" t="s">
        <v>54</v>
      </c>
      <c r="B17" s="53"/>
      <c r="C17" s="26" t="s">
        <v>32</v>
      </c>
      <c r="D17" s="26" t="s">
        <v>33</v>
      </c>
      <c r="F17" s="67">
        <v>65</v>
      </c>
      <c r="G17" s="59" t="s">
        <v>55</v>
      </c>
      <c r="H17" s="76"/>
      <c r="I17" s="79" t="str">
        <f t="shared" si="1"/>
        <v/>
      </c>
    </row>
    <row r="18" spans="1:9" x14ac:dyDescent="0.2">
      <c r="A18" s="55">
        <v>11</v>
      </c>
      <c r="B18" s="56" t="s">
        <v>54</v>
      </c>
      <c r="C18" s="57"/>
      <c r="D18" s="78" t="str">
        <f>IF(C18&gt;0,ROUND(C18/$H$48,4),"")</f>
        <v/>
      </c>
      <c r="F18" s="67">
        <v>66</v>
      </c>
      <c r="G18" s="59" t="s">
        <v>56</v>
      </c>
      <c r="H18" s="76"/>
      <c r="I18" s="79" t="str">
        <f t="shared" si="1"/>
        <v/>
      </c>
    </row>
    <row r="19" spans="1:9" x14ac:dyDescent="0.2">
      <c r="A19" s="58">
        <v>12</v>
      </c>
      <c r="B19" s="59" t="s">
        <v>57</v>
      </c>
      <c r="C19" s="60"/>
      <c r="D19" s="79" t="str">
        <f>IF(C19&gt;0,ROUND(C19/$H$48,4),"")</f>
        <v/>
      </c>
      <c r="F19" s="67">
        <v>67</v>
      </c>
      <c r="G19" s="59" t="s">
        <v>58</v>
      </c>
      <c r="H19" s="76"/>
      <c r="I19" s="79" t="str">
        <f t="shared" si="1"/>
        <v/>
      </c>
    </row>
    <row r="20" spans="1:9" ht="13.5" thickBot="1" x14ac:dyDescent="0.25">
      <c r="A20" s="61">
        <v>13</v>
      </c>
      <c r="B20" s="62" t="s">
        <v>59</v>
      </c>
      <c r="C20" s="63"/>
      <c r="D20" s="80" t="str">
        <f>IF(C20&gt;0,ROUND(C20/$H$48,4),"")</f>
        <v/>
      </c>
      <c r="F20" s="67">
        <v>69</v>
      </c>
      <c r="G20" s="59" t="s">
        <v>60</v>
      </c>
      <c r="H20" s="76"/>
      <c r="I20" s="79" t="str">
        <f t="shared" si="1"/>
        <v/>
      </c>
    </row>
    <row r="21" spans="1:9" ht="13.5" thickBot="1" x14ac:dyDescent="0.25">
      <c r="A21" s="64"/>
      <c r="B21" s="65" t="s">
        <v>14</v>
      </c>
      <c r="C21" s="73">
        <f>SUM(C18:C20)</f>
        <v>0</v>
      </c>
      <c r="D21" s="81">
        <f>SUM(D18:D20)</f>
        <v>0</v>
      </c>
      <c r="F21" s="68">
        <v>70</v>
      </c>
      <c r="G21" s="62" t="s">
        <v>61</v>
      </c>
      <c r="H21" s="77"/>
      <c r="I21" s="80" t="str">
        <f t="shared" si="1"/>
        <v/>
      </c>
    </row>
    <row r="22" spans="1:9" ht="13.5" thickBot="1" x14ac:dyDescent="0.25">
      <c r="A22" s="34"/>
      <c r="B22" s="34"/>
      <c r="C22" s="34"/>
      <c r="D22" s="34"/>
      <c r="F22" s="64"/>
      <c r="G22" s="65" t="s">
        <v>14</v>
      </c>
      <c r="H22" s="73">
        <f>SUM(H13:H21)</f>
        <v>0</v>
      </c>
      <c r="I22" s="81">
        <f>SUM(I13:I21)</f>
        <v>0</v>
      </c>
    </row>
    <row r="23" spans="1:9" ht="13.5" thickBot="1" x14ac:dyDescent="0.25">
      <c r="A23" s="25" t="s">
        <v>62</v>
      </c>
      <c r="B23" s="53"/>
      <c r="C23" s="26" t="s">
        <v>32</v>
      </c>
      <c r="D23" s="26" t="s">
        <v>33</v>
      </c>
      <c r="F23" s="34"/>
      <c r="G23" s="34"/>
      <c r="H23" s="34"/>
      <c r="I23" s="34"/>
    </row>
    <row r="24" spans="1:9" ht="13.5" thickBot="1" x14ac:dyDescent="0.25">
      <c r="A24" s="55">
        <v>21</v>
      </c>
      <c r="B24" s="56" t="s">
        <v>63</v>
      </c>
      <c r="C24" s="57"/>
      <c r="D24" s="78" t="str">
        <f>IF(C24&gt;0,ROUND(C24/$H$48,4),"")</f>
        <v/>
      </c>
      <c r="F24" s="25" t="s">
        <v>64</v>
      </c>
      <c r="G24" s="53"/>
      <c r="H24" s="90" t="s">
        <v>32</v>
      </c>
      <c r="I24" s="90" t="s">
        <v>33</v>
      </c>
    </row>
    <row r="25" spans="1:9" x14ac:dyDescent="0.2">
      <c r="A25" s="58">
        <v>22</v>
      </c>
      <c r="B25" s="59" t="s">
        <v>65</v>
      </c>
      <c r="C25" s="60"/>
      <c r="D25" s="79" t="str">
        <f>IF(C25&gt;0,ROUND(C25/$H$48,4),"")</f>
        <v/>
      </c>
      <c r="F25" s="55">
        <v>71</v>
      </c>
      <c r="G25" s="56" t="s">
        <v>66</v>
      </c>
      <c r="H25" s="75"/>
      <c r="I25" s="78" t="str">
        <f t="shared" ref="I25:I33" si="2">IF(H25&gt;0,ROUND(H25/$H$48,4),"")</f>
        <v/>
      </c>
    </row>
    <row r="26" spans="1:9" ht="13.5" thickBot="1" x14ac:dyDescent="0.25">
      <c r="A26" s="61">
        <v>29</v>
      </c>
      <c r="B26" s="62" t="s">
        <v>67</v>
      </c>
      <c r="C26" s="63"/>
      <c r="D26" s="80" t="str">
        <f>IF(C26&gt;0,ROUND(C26/$H$48,4),"")</f>
        <v/>
      </c>
      <c r="F26" s="58">
        <v>72</v>
      </c>
      <c r="G26" s="59" t="s">
        <v>68</v>
      </c>
      <c r="H26" s="76"/>
      <c r="I26" s="79" t="str">
        <f t="shared" si="2"/>
        <v/>
      </c>
    </row>
    <row r="27" spans="1:9" ht="13.5" thickBot="1" x14ac:dyDescent="0.25">
      <c r="A27" s="64"/>
      <c r="B27" s="65" t="s">
        <v>14</v>
      </c>
      <c r="C27" s="73">
        <f>SUM(C24:C26)</f>
        <v>0</v>
      </c>
      <c r="D27" s="81">
        <f>SUM(D24:D26)</f>
        <v>0</v>
      </c>
      <c r="F27" s="58">
        <v>73</v>
      </c>
      <c r="G27" s="59" t="s">
        <v>69</v>
      </c>
      <c r="H27" s="76"/>
      <c r="I27" s="79" t="str">
        <f t="shared" si="2"/>
        <v/>
      </c>
    </row>
    <row r="28" spans="1:9" ht="13.5" thickBot="1" x14ac:dyDescent="0.25">
      <c r="A28" s="34"/>
      <c r="B28" s="34"/>
      <c r="C28" s="34"/>
      <c r="D28" s="34"/>
      <c r="F28" s="58">
        <v>74</v>
      </c>
      <c r="G28" s="59" t="s">
        <v>70</v>
      </c>
      <c r="H28" s="76"/>
      <c r="I28" s="79" t="str">
        <f t="shared" si="2"/>
        <v/>
      </c>
    </row>
    <row r="29" spans="1:9" ht="13.5" thickBot="1" x14ac:dyDescent="0.25">
      <c r="A29" s="25" t="s">
        <v>71</v>
      </c>
      <c r="B29" s="53"/>
      <c r="C29" s="26" t="s">
        <v>32</v>
      </c>
      <c r="D29" s="26" t="s">
        <v>33</v>
      </c>
      <c r="F29" s="58">
        <v>75</v>
      </c>
      <c r="G29" s="59" t="s">
        <v>72</v>
      </c>
      <c r="H29" s="76"/>
      <c r="I29" s="79" t="str">
        <f t="shared" si="2"/>
        <v/>
      </c>
    </row>
    <row r="30" spans="1:9" x14ac:dyDescent="0.2">
      <c r="A30" s="55">
        <v>30</v>
      </c>
      <c r="B30" s="56" t="s">
        <v>73</v>
      </c>
      <c r="C30" s="75"/>
      <c r="D30" s="78" t="str">
        <f t="shared" ref="D30:D39" si="3">IF(C30&gt;0,ROUND(C30/$H$48,4),"")</f>
        <v/>
      </c>
      <c r="F30" s="58">
        <v>76</v>
      </c>
      <c r="G30" s="59" t="s">
        <v>74</v>
      </c>
      <c r="H30" s="76"/>
      <c r="I30" s="79" t="str">
        <f t="shared" si="2"/>
        <v/>
      </c>
    </row>
    <row r="31" spans="1:9" x14ac:dyDescent="0.2">
      <c r="A31" s="58">
        <v>31</v>
      </c>
      <c r="B31" s="59" t="s">
        <v>75</v>
      </c>
      <c r="C31" s="76"/>
      <c r="D31" s="79" t="str">
        <f t="shared" si="3"/>
        <v/>
      </c>
      <c r="F31" s="58">
        <v>77</v>
      </c>
      <c r="G31" s="59" t="s">
        <v>76</v>
      </c>
      <c r="H31" s="76"/>
      <c r="I31" s="79" t="str">
        <f t="shared" si="2"/>
        <v/>
      </c>
    </row>
    <row r="32" spans="1:9" x14ac:dyDescent="0.2">
      <c r="A32" s="58">
        <v>32</v>
      </c>
      <c r="B32" s="59" t="s">
        <v>124</v>
      </c>
      <c r="C32" s="76"/>
      <c r="D32" s="79" t="str">
        <f t="shared" si="3"/>
        <v/>
      </c>
      <c r="F32" s="58">
        <v>78</v>
      </c>
      <c r="G32" s="59" t="s">
        <v>77</v>
      </c>
      <c r="H32" s="76"/>
      <c r="I32" s="79" t="str">
        <f t="shared" si="2"/>
        <v/>
      </c>
    </row>
    <row r="33" spans="1:9" ht="13.5" thickBot="1" x14ac:dyDescent="0.25">
      <c r="A33" s="58">
        <v>33</v>
      </c>
      <c r="B33" s="59" t="s">
        <v>78</v>
      </c>
      <c r="C33" s="76"/>
      <c r="D33" s="79" t="str">
        <f t="shared" si="3"/>
        <v/>
      </c>
      <c r="F33" s="61">
        <v>79</v>
      </c>
      <c r="G33" s="62" t="s">
        <v>79</v>
      </c>
      <c r="H33" s="77"/>
      <c r="I33" s="80" t="str">
        <f t="shared" si="2"/>
        <v/>
      </c>
    </row>
    <row r="34" spans="1:9" ht="13.5" thickBot="1" x14ac:dyDescent="0.25">
      <c r="A34" s="58">
        <v>34</v>
      </c>
      <c r="B34" s="59" t="s">
        <v>80</v>
      </c>
      <c r="C34" s="76"/>
      <c r="D34" s="79" t="str">
        <f t="shared" si="3"/>
        <v/>
      </c>
      <c r="F34" s="64"/>
      <c r="G34" s="65" t="s">
        <v>14</v>
      </c>
      <c r="H34" s="73">
        <f>SUM(H25:H33)</f>
        <v>0</v>
      </c>
      <c r="I34" s="81">
        <f>SUM(I25:I33)</f>
        <v>0</v>
      </c>
    </row>
    <row r="35" spans="1:9" ht="13.5" thickBot="1" x14ac:dyDescent="0.25">
      <c r="A35" s="58">
        <v>35</v>
      </c>
      <c r="B35" s="59" t="s">
        <v>81</v>
      </c>
      <c r="C35" s="76"/>
      <c r="D35" s="79" t="str">
        <f t="shared" si="3"/>
        <v/>
      </c>
      <c r="F35" s="34"/>
      <c r="G35" s="34"/>
      <c r="H35" s="34"/>
      <c r="I35" s="34"/>
    </row>
    <row r="36" spans="1:9" ht="13.5" thickBot="1" x14ac:dyDescent="0.25">
      <c r="A36" s="58">
        <v>36</v>
      </c>
      <c r="B36" s="59" t="s">
        <v>82</v>
      </c>
      <c r="C36" s="76"/>
      <c r="D36" s="79" t="str">
        <f t="shared" si="3"/>
        <v/>
      </c>
      <c r="F36" s="25" t="s">
        <v>83</v>
      </c>
      <c r="G36" s="53"/>
      <c r="H36" s="26" t="s">
        <v>32</v>
      </c>
      <c r="I36" s="26" t="s">
        <v>33</v>
      </c>
    </row>
    <row r="37" spans="1:9" x14ac:dyDescent="0.2">
      <c r="A37" s="58">
        <v>37</v>
      </c>
      <c r="B37" s="59" t="s">
        <v>84</v>
      </c>
      <c r="C37" s="76"/>
      <c r="D37" s="79" t="str">
        <f t="shared" si="3"/>
        <v/>
      </c>
      <c r="F37" s="55">
        <v>81</v>
      </c>
      <c r="G37" s="56" t="s">
        <v>85</v>
      </c>
      <c r="H37" s="75"/>
      <c r="I37" s="78" t="str">
        <f>IF(H37&gt;0,ROUND(H37/$H$48,4),"")</f>
        <v/>
      </c>
    </row>
    <row r="38" spans="1:9" x14ac:dyDescent="0.2">
      <c r="A38" s="58">
        <v>38</v>
      </c>
      <c r="B38" s="59" t="s">
        <v>86</v>
      </c>
      <c r="C38" s="76"/>
      <c r="D38" s="79" t="str">
        <f t="shared" si="3"/>
        <v/>
      </c>
      <c r="F38" s="58">
        <v>82</v>
      </c>
      <c r="G38" s="59" t="s">
        <v>87</v>
      </c>
      <c r="H38" s="76"/>
      <c r="I38" s="79" t="str">
        <f>IF(H38&gt;0,ROUND(H38/$H$48,4),"")</f>
        <v/>
      </c>
    </row>
    <row r="39" spans="1:9" ht="13.5" thickBot="1" x14ac:dyDescent="0.25">
      <c r="A39" s="61">
        <v>39</v>
      </c>
      <c r="B39" s="62" t="s">
        <v>88</v>
      </c>
      <c r="C39" s="77"/>
      <c r="D39" s="80" t="str">
        <f t="shared" si="3"/>
        <v/>
      </c>
      <c r="F39" s="58">
        <v>84</v>
      </c>
      <c r="G39" s="59" t="s">
        <v>89</v>
      </c>
      <c r="H39" s="76"/>
      <c r="I39" s="79" t="str">
        <f>IF(H39&gt;0,ROUND(H39/$H$48,4),"")</f>
        <v/>
      </c>
    </row>
    <row r="40" spans="1:9" ht="13.5" thickBot="1" x14ac:dyDescent="0.25">
      <c r="A40" s="64"/>
      <c r="B40" s="65" t="s">
        <v>14</v>
      </c>
      <c r="C40" s="73">
        <f>SUM(C30:C39)</f>
        <v>0</v>
      </c>
      <c r="D40" s="81">
        <f>SUM(D30:D39)</f>
        <v>0</v>
      </c>
      <c r="F40" s="61">
        <v>89</v>
      </c>
      <c r="G40" s="62" t="s">
        <v>90</v>
      </c>
      <c r="H40" s="77"/>
      <c r="I40" s="80" t="str">
        <f>IF(H40&gt;0,ROUND(H40/$H$48,4),"")</f>
        <v/>
      </c>
    </row>
    <row r="41" spans="1:9" ht="13.5" thickBot="1" x14ac:dyDescent="0.25">
      <c r="A41" s="34"/>
      <c r="B41" s="34"/>
      <c r="C41" s="34"/>
      <c r="D41" s="34"/>
      <c r="F41" s="64"/>
      <c r="G41" s="65" t="s">
        <v>14</v>
      </c>
      <c r="H41" s="73">
        <f>SUM(H37:H40)</f>
        <v>0</v>
      </c>
      <c r="I41" s="81">
        <f>SUM(I37:I40)</f>
        <v>0</v>
      </c>
    </row>
    <row r="42" spans="1:9" ht="13.5" thickBot="1" x14ac:dyDescent="0.25">
      <c r="A42" s="25" t="s">
        <v>91</v>
      </c>
      <c r="B42" s="53"/>
      <c r="C42" s="26" t="s">
        <v>32</v>
      </c>
      <c r="D42" s="26" t="s">
        <v>33</v>
      </c>
      <c r="F42" s="34"/>
      <c r="G42" s="34"/>
      <c r="H42" s="34"/>
      <c r="I42" s="34"/>
    </row>
    <row r="43" spans="1:9" ht="13.5" thickBot="1" x14ac:dyDescent="0.25">
      <c r="A43" s="55">
        <v>41</v>
      </c>
      <c r="B43" s="56" t="s">
        <v>92</v>
      </c>
      <c r="C43" s="82"/>
      <c r="D43" s="83" t="str">
        <f>IF(C43&gt;0,ROUND(C43/$H$48,4),"")</f>
        <v/>
      </c>
      <c r="F43" s="25" t="s">
        <v>93</v>
      </c>
      <c r="G43" s="53"/>
      <c r="H43" s="26" t="s">
        <v>32</v>
      </c>
      <c r="I43" s="26" t="s">
        <v>33</v>
      </c>
    </row>
    <row r="44" spans="1:9" x14ac:dyDescent="0.2">
      <c r="A44" s="58">
        <v>42</v>
      </c>
      <c r="B44" s="59" t="s">
        <v>94</v>
      </c>
      <c r="C44" s="88"/>
      <c r="D44" s="89" t="str">
        <f>IF(C44&gt;0,ROUND(C44/$H$48,4),"")</f>
        <v/>
      </c>
      <c r="F44" s="55">
        <v>95</v>
      </c>
      <c r="G44" s="56" t="s">
        <v>95</v>
      </c>
      <c r="H44" s="82"/>
      <c r="I44" s="83" t="str">
        <f>IF(H44&gt;0,ROUND(H44/$H$48,4),"")</f>
        <v/>
      </c>
    </row>
    <row r="45" spans="1:9" ht="13.5" thickBot="1" x14ac:dyDescent="0.25">
      <c r="A45" s="58">
        <v>43</v>
      </c>
      <c r="B45" s="59" t="s">
        <v>96</v>
      </c>
      <c r="C45" s="88"/>
      <c r="D45" s="89" t="str">
        <f>IF(C45&gt;0,ROUND(C45/$H$48,4),"")</f>
        <v/>
      </c>
      <c r="F45" s="61">
        <v>99</v>
      </c>
      <c r="G45" s="62" t="s">
        <v>97</v>
      </c>
      <c r="H45" s="84"/>
      <c r="I45" s="85" t="str">
        <f>IF(H45&gt;0,ROUND(H45/$H$48,4),"")</f>
        <v/>
      </c>
    </row>
    <row r="46" spans="1:9" ht="13.5" thickBot="1" x14ac:dyDescent="0.25">
      <c r="A46" s="58">
        <v>44</v>
      </c>
      <c r="B46" s="59" t="s">
        <v>98</v>
      </c>
      <c r="C46" s="88"/>
      <c r="D46" s="89" t="str">
        <f>IF(C46&gt;0,ROUND(C46/$H$48,4),"")</f>
        <v/>
      </c>
      <c r="F46" s="64"/>
      <c r="G46" s="65" t="s">
        <v>14</v>
      </c>
      <c r="H46" s="86">
        <f>SUM(H44:H45)</f>
        <v>0</v>
      </c>
      <c r="I46" s="87">
        <f>SUM(I44:I45)</f>
        <v>0</v>
      </c>
    </row>
    <row r="47" spans="1:9" ht="13.5" thickBot="1" x14ac:dyDescent="0.25">
      <c r="A47" s="61">
        <v>49</v>
      </c>
      <c r="B47" s="62" t="s">
        <v>99</v>
      </c>
      <c r="C47" s="84"/>
      <c r="D47" s="85" t="str">
        <f>IF(C47&gt;0,ROUND(C47/$H$48,4),"")</f>
        <v/>
      </c>
    </row>
    <row r="48" spans="1:9" ht="13.5" thickBot="1" x14ac:dyDescent="0.25">
      <c r="A48" s="64"/>
      <c r="B48" s="65" t="s">
        <v>14</v>
      </c>
      <c r="C48" s="86">
        <f>SUM(C43:C47)</f>
        <v>0</v>
      </c>
      <c r="D48" s="87">
        <f>SUM(D43:D47)</f>
        <v>0</v>
      </c>
      <c r="F48" s="69" t="s">
        <v>100</v>
      </c>
      <c r="G48" s="70"/>
      <c r="H48" s="74">
        <f>+C15+C21+C27+C40+C48+H10+H22+H34+H41+H46</f>
        <v>0</v>
      </c>
      <c r="I48" s="91">
        <f>+D15+D21+D27+D40+D48+I10+I22+I34+I41+I46</f>
        <v>0</v>
      </c>
    </row>
    <row r="49" spans="1:8" x14ac:dyDescent="0.2">
      <c r="H49" s="71"/>
    </row>
    <row r="50" spans="1:8" ht="16.5" customHeight="1" x14ac:dyDescent="0.2">
      <c r="A50" s="120" t="s">
        <v>125</v>
      </c>
      <c r="B50" s="108"/>
      <c r="C50" s="108"/>
      <c r="D50" s="108"/>
      <c r="E50" s="108"/>
    </row>
    <row r="51" spans="1:8" ht="16.5" customHeight="1" x14ac:dyDescent="0.2">
      <c r="A51" s="120" t="s">
        <v>131</v>
      </c>
      <c r="B51" s="108"/>
      <c r="C51" s="108"/>
      <c r="D51" s="107" t="s">
        <v>30</v>
      </c>
      <c r="E51" s="121"/>
    </row>
    <row r="52" spans="1:8" ht="16.5" customHeight="1" x14ac:dyDescent="0.2">
      <c r="A52" s="43"/>
      <c r="B52" s="43"/>
      <c r="C52" s="43"/>
      <c r="D52" s="43"/>
      <c r="E52" s="43"/>
    </row>
    <row r="53" spans="1:8" ht="16.5" customHeight="1" x14ac:dyDescent="0.2">
      <c r="A53" s="43"/>
      <c r="B53" s="43"/>
      <c r="C53" s="43"/>
      <c r="D53" s="43"/>
      <c r="E53" s="43"/>
      <c r="G53" s="72"/>
      <c r="H53" s="72"/>
    </row>
    <row r="54" spans="1:8" x14ac:dyDescent="0.2">
      <c r="G54" s="72"/>
      <c r="H54" s="72"/>
    </row>
  </sheetData>
  <sheetProtection insertHyperlinks="0" selectLockedCells="1" autoFilter="0" pivotTables="0"/>
  <mergeCells count="5">
    <mergeCell ref="A1:I1"/>
    <mergeCell ref="A3:I3"/>
    <mergeCell ref="A50:E50"/>
    <mergeCell ref="A51:C51"/>
    <mergeCell ref="D51:E51"/>
  </mergeCells>
  <phoneticPr fontId="0" type="noConversion"/>
  <printOptions horizontalCentered="1"/>
  <pageMargins left="0.25" right="0.25" top="0.38" bottom="0.5" header="0.2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2" sqref="A12"/>
    </sheetView>
  </sheetViews>
  <sheetFormatPr defaultRowHeight="12.75" x14ac:dyDescent="0.2"/>
  <cols>
    <col min="1" max="1" width="20.28515625" customWidth="1"/>
    <col min="2" max="4" width="22.5703125" customWidth="1"/>
  </cols>
  <sheetData>
    <row r="1" spans="1:8" ht="30" customHeight="1" x14ac:dyDescent="0.2">
      <c r="A1" s="122" t="s">
        <v>128</v>
      </c>
      <c r="B1" s="123"/>
      <c r="C1" s="123"/>
      <c r="D1" s="123"/>
    </row>
    <row r="2" spans="1:8" x14ac:dyDescent="0.2">
      <c r="A2" s="122" t="s">
        <v>119</v>
      </c>
      <c r="B2" s="122"/>
      <c r="C2" s="122"/>
      <c r="D2" s="122"/>
    </row>
    <row r="3" spans="1:8" ht="13.5" thickBot="1" x14ac:dyDescent="0.25">
      <c r="A3" s="124"/>
      <c r="B3" s="124"/>
      <c r="C3" s="124"/>
      <c r="D3" s="124"/>
    </row>
    <row r="4" spans="1:8" ht="37.5" customHeight="1" thickBot="1" x14ac:dyDescent="0.25">
      <c r="A4" s="13"/>
      <c r="B4" s="14">
        <v>2019</v>
      </c>
      <c r="C4" s="14">
        <v>2020</v>
      </c>
      <c r="D4" s="92" t="s">
        <v>133</v>
      </c>
    </row>
    <row r="5" spans="1:8" ht="37.5" customHeight="1" x14ac:dyDescent="0.2">
      <c r="A5" s="12" t="s">
        <v>110</v>
      </c>
      <c r="B5" s="15"/>
      <c r="C5" s="15"/>
      <c r="D5" s="16"/>
      <c r="G5" s="3"/>
      <c r="H5" s="3"/>
    </row>
    <row r="6" spans="1:8" ht="37.5" customHeight="1" x14ac:dyDescent="0.2">
      <c r="A6" s="10" t="s">
        <v>111</v>
      </c>
      <c r="B6" s="17"/>
      <c r="C6" s="17"/>
      <c r="D6" s="18"/>
    </row>
    <row r="7" spans="1:8" ht="37.5" customHeight="1" x14ac:dyDescent="0.2">
      <c r="A7" s="10" t="s">
        <v>114</v>
      </c>
      <c r="B7" s="17"/>
      <c r="C7" s="17"/>
      <c r="D7" s="18"/>
    </row>
    <row r="8" spans="1:8" ht="37.5" customHeight="1" thickBot="1" x14ac:dyDescent="0.25">
      <c r="A8" s="11" t="s">
        <v>115</v>
      </c>
      <c r="B8" s="19"/>
      <c r="C8" s="19"/>
      <c r="D8" s="20"/>
    </row>
    <row r="9" spans="1:8" ht="18" customHeight="1" x14ac:dyDescent="0.2"/>
    <row r="10" spans="1:8" ht="20.25" customHeight="1" x14ac:dyDescent="0.2">
      <c r="A10" s="98" t="s">
        <v>125</v>
      </c>
      <c r="B10" s="1"/>
      <c r="C10" s="2"/>
      <c r="E10" s="6"/>
    </row>
    <row r="11" spans="1:8" ht="20.25" customHeight="1" x14ac:dyDescent="0.2">
      <c r="A11" s="98" t="s">
        <v>134</v>
      </c>
      <c r="B11" s="1"/>
      <c r="C11" s="1" t="s">
        <v>112</v>
      </c>
    </row>
    <row r="12" spans="1:8" ht="18.75" customHeight="1" x14ac:dyDescent="0.2">
      <c r="C12" s="5"/>
      <c r="D12" s="5"/>
      <c r="E12" s="5"/>
    </row>
    <row r="13" spans="1:8" ht="20.25" customHeight="1" x14ac:dyDescent="0.2">
      <c r="A13" s="104" t="s">
        <v>129</v>
      </c>
    </row>
  </sheetData>
  <mergeCells count="3">
    <mergeCell ref="A1:D1"/>
    <mergeCell ref="A3:D3"/>
    <mergeCell ref="A2:D2"/>
  </mergeCells>
  <phoneticPr fontId="0" type="noConversion"/>
  <printOptions horizontalCentered="1"/>
  <pageMargins left="0.5" right="0.5" top="0.65" bottom="0.5" header="0.32" footer="0.5"/>
  <pageSetup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opLeftCell="A13" workbookViewId="0">
      <selection activeCell="A18" sqref="A18"/>
    </sheetView>
  </sheetViews>
  <sheetFormatPr defaultRowHeight="12.75" x14ac:dyDescent="0.2"/>
  <cols>
    <col min="3" max="3" width="10.28515625" customWidth="1"/>
    <col min="4" max="4" width="14" customWidth="1"/>
    <col min="6" max="6" width="10.28515625" customWidth="1"/>
    <col min="7" max="7" width="9.28515625" bestFit="1" customWidth="1"/>
    <col min="8" max="8" width="16.28515625" customWidth="1"/>
  </cols>
  <sheetData>
    <row r="1" spans="1:10" ht="21" customHeight="1" x14ac:dyDescent="0.2">
      <c r="A1" s="122" t="s">
        <v>120</v>
      </c>
      <c r="B1" s="123"/>
      <c r="C1" s="123"/>
      <c r="D1" s="123"/>
      <c r="E1" s="123"/>
      <c r="F1" s="123"/>
      <c r="G1" s="123"/>
      <c r="H1" s="123"/>
    </row>
    <row r="2" spans="1:10" ht="21" customHeight="1" x14ac:dyDescent="0.2">
      <c r="A2" s="133" t="s">
        <v>135</v>
      </c>
      <c r="B2" s="134"/>
      <c r="C2" s="134"/>
      <c r="D2" s="134"/>
      <c r="E2" s="134"/>
      <c r="F2" s="134"/>
      <c r="G2" s="134"/>
      <c r="H2" s="134"/>
    </row>
    <row r="3" spans="1:10" ht="14.25" customHeight="1" thickBot="1" x14ac:dyDescent="0.25">
      <c r="A3" s="135"/>
      <c r="B3" s="136"/>
      <c r="C3" s="136"/>
      <c r="D3" s="136"/>
      <c r="E3" s="136"/>
      <c r="F3" s="136"/>
      <c r="G3" s="136"/>
      <c r="H3" s="136"/>
    </row>
    <row r="4" spans="1:10" ht="26.25" customHeight="1" thickBot="1" x14ac:dyDescent="0.25">
      <c r="A4" s="137" t="s">
        <v>101</v>
      </c>
      <c r="B4" s="138"/>
      <c r="C4" s="138"/>
      <c r="D4" s="138"/>
      <c r="E4" s="137" t="s">
        <v>102</v>
      </c>
      <c r="F4" s="138"/>
      <c r="G4" s="138"/>
      <c r="H4" s="138"/>
    </row>
    <row r="5" spans="1:10" ht="31.5" customHeight="1" x14ac:dyDescent="0.2">
      <c r="A5" s="140" t="s">
        <v>108</v>
      </c>
      <c r="B5" s="141"/>
      <c r="C5" s="141"/>
      <c r="D5" s="141"/>
      <c r="E5" s="142"/>
      <c r="F5" s="142"/>
      <c r="G5" s="142"/>
      <c r="H5" s="143"/>
    </row>
    <row r="6" spans="1:10" ht="31.5" customHeight="1" x14ac:dyDescent="0.2">
      <c r="A6" s="125" t="s">
        <v>113</v>
      </c>
      <c r="B6" s="126"/>
      <c r="C6" s="126"/>
      <c r="D6" s="126"/>
      <c r="E6" s="128"/>
      <c r="F6" s="128"/>
      <c r="G6" s="128"/>
      <c r="H6" s="129"/>
    </row>
    <row r="7" spans="1:10" ht="31.5" customHeight="1" x14ac:dyDescent="0.2">
      <c r="A7" s="125" t="s">
        <v>103</v>
      </c>
      <c r="B7" s="126"/>
      <c r="C7" s="126"/>
      <c r="D7" s="126"/>
      <c r="E7" s="128"/>
      <c r="F7" s="128"/>
      <c r="G7" s="128"/>
      <c r="H7" s="129"/>
    </row>
    <row r="8" spans="1:10" ht="31.5" customHeight="1" x14ac:dyDescent="0.2">
      <c r="A8" s="125" t="s">
        <v>104</v>
      </c>
      <c r="B8" s="126"/>
      <c r="C8" s="126"/>
      <c r="D8" s="126"/>
      <c r="E8" s="128"/>
      <c r="F8" s="128"/>
      <c r="G8" s="128"/>
      <c r="H8" s="129"/>
    </row>
    <row r="9" spans="1:10" ht="33" customHeight="1" x14ac:dyDescent="0.2">
      <c r="A9" s="125" t="s">
        <v>109</v>
      </c>
      <c r="B9" s="126"/>
      <c r="C9" s="126"/>
      <c r="D9" s="126"/>
      <c r="E9" s="128"/>
      <c r="F9" s="128"/>
      <c r="G9" s="128"/>
      <c r="H9" s="129"/>
    </row>
    <row r="10" spans="1:10" ht="33.75" customHeight="1" x14ac:dyDescent="0.2">
      <c r="A10" s="125" t="s">
        <v>105</v>
      </c>
      <c r="B10" s="126"/>
      <c r="C10" s="126"/>
      <c r="D10" s="126"/>
      <c r="E10" s="128"/>
      <c r="F10" s="128"/>
      <c r="G10" s="128"/>
      <c r="H10" s="129"/>
    </row>
    <row r="11" spans="1:10" ht="31.5" customHeight="1" x14ac:dyDescent="0.25">
      <c r="A11" s="125" t="s">
        <v>106</v>
      </c>
      <c r="B11" s="126"/>
      <c r="C11" s="126"/>
      <c r="D11" s="126"/>
      <c r="E11" s="130"/>
      <c r="F11" s="131"/>
      <c r="G11" s="131"/>
      <c r="H11" s="132"/>
      <c r="J11" s="7"/>
    </row>
    <row r="12" spans="1:10" ht="31.5" customHeight="1" x14ac:dyDescent="0.25">
      <c r="A12" s="125" t="s">
        <v>116</v>
      </c>
      <c r="B12" s="126"/>
      <c r="C12" s="126"/>
      <c r="D12" s="126"/>
      <c r="E12" s="128"/>
      <c r="F12" s="128"/>
      <c r="G12" s="128"/>
      <c r="H12" s="129"/>
      <c r="J12" s="7"/>
    </row>
    <row r="13" spans="1:10" ht="48.75" customHeight="1" x14ac:dyDescent="0.2">
      <c r="A13" s="125" t="s">
        <v>127</v>
      </c>
      <c r="B13" s="126"/>
      <c r="C13" s="126"/>
      <c r="D13" s="126"/>
      <c r="E13" s="128"/>
      <c r="F13" s="128"/>
      <c r="G13" s="128"/>
      <c r="H13" s="129"/>
    </row>
    <row r="14" spans="1:10" ht="50.25" customHeight="1" thickBot="1" x14ac:dyDescent="0.25">
      <c r="A14" s="144" t="s">
        <v>107</v>
      </c>
      <c r="B14" s="145"/>
      <c r="C14" s="145"/>
      <c r="D14" s="145"/>
      <c r="E14" s="145"/>
      <c r="F14" s="145"/>
      <c r="G14" s="145"/>
      <c r="H14" s="146"/>
    </row>
    <row r="15" spans="1:10" x14ac:dyDescent="0.2">
      <c r="A15" s="8"/>
      <c r="B15" s="4"/>
      <c r="C15" s="4"/>
      <c r="D15" s="4"/>
      <c r="E15" s="9"/>
      <c r="F15" s="4"/>
      <c r="G15" s="4"/>
      <c r="H15" s="4"/>
    </row>
    <row r="16" spans="1:10" ht="18" customHeight="1" x14ac:dyDescent="0.2">
      <c r="A16" s="127" t="s">
        <v>125</v>
      </c>
      <c r="B16" s="139"/>
      <c r="C16" s="139"/>
      <c r="D16" s="139"/>
      <c r="E16" s="139"/>
      <c r="F16" s="139"/>
      <c r="G16" s="139"/>
      <c r="H16" s="139"/>
    </row>
    <row r="17" spans="1:8" ht="18" customHeight="1" x14ac:dyDescent="0.2">
      <c r="A17" s="127" t="s">
        <v>131</v>
      </c>
      <c r="B17" s="139"/>
      <c r="C17" s="139"/>
      <c r="D17" s="101"/>
      <c r="E17" s="127" t="s">
        <v>112</v>
      </c>
      <c r="F17" s="127"/>
      <c r="G17" s="100"/>
      <c r="H17" s="100"/>
    </row>
    <row r="18" spans="1:8" ht="18" customHeight="1" x14ac:dyDescent="0.2">
      <c r="A18" s="1"/>
      <c r="B18" s="1"/>
      <c r="C18" s="1"/>
      <c r="D18" s="1"/>
      <c r="E18" s="1"/>
      <c r="F18" s="1"/>
      <c r="G18" s="1"/>
      <c r="H18" s="1"/>
    </row>
    <row r="19" spans="1:8" ht="18" customHeight="1" x14ac:dyDescent="0.2">
      <c r="A19" s="139"/>
      <c r="B19" s="139"/>
      <c r="C19" s="139"/>
      <c r="D19" s="139"/>
      <c r="E19" s="139"/>
      <c r="F19" s="139"/>
      <c r="G19" s="139"/>
      <c r="H19" s="139"/>
    </row>
  </sheetData>
  <mergeCells count="28">
    <mergeCell ref="A12:D12"/>
    <mergeCell ref="E12:H12"/>
    <mergeCell ref="A19:H19"/>
    <mergeCell ref="A5:D5"/>
    <mergeCell ref="E5:H5"/>
    <mergeCell ref="E9:H9"/>
    <mergeCell ref="A10:D10"/>
    <mergeCell ref="A16:H16"/>
    <mergeCell ref="A17:C17"/>
    <mergeCell ref="A14:H14"/>
    <mergeCell ref="A13:D13"/>
    <mergeCell ref="E13:H13"/>
    <mergeCell ref="E7:H7"/>
    <mergeCell ref="A1:H1"/>
    <mergeCell ref="A2:H2"/>
    <mergeCell ref="A3:H3"/>
    <mergeCell ref="A4:D4"/>
    <mergeCell ref="E4:H4"/>
    <mergeCell ref="A6:D6"/>
    <mergeCell ref="E17:F17"/>
    <mergeCell ref="E6:H6"/>
    <mergeCell ref="E10:H10"/>
    <mergeCell ref="A7:D7"/>
    <mergeCell ref="A11:D11"/>
    <mergeCell ref="E11:H11"/>
    <mergeCell ref="A8:D8"/>
    <mergeCell ref="E8:H8"/>
    <mergeCell ref="A9:D9"/>
  </mergeCells>
  <phoneticPr fontId="0" type="noConversion"/>
  <printOptions horizontalCentered="1"/>
  <pageMargins left="0.5" right="0.75" top="0.5" bottom="0.5" header="0.2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Caseload</vt:lpstr>
      <vt:lpstr>New Case Distrib</vt:lpstr>
      <vt:lpstr>Case Per Att</vt:lpstr>
      <vt:lpstr>Level of Service</vt:lpstr>
      <vt:lpstr>'Case Per Att'!Print_Area</vt:lpstr>
      <vt:lpstr>Caseload!Print_Area</vt:lpstr>
      <vt:lpstr>'Level of Service'!Print_Area</vt:lpstr>
      <vt:lpstr>'New Case Distrib'!Print_Area</vt:lpstr>
      <vt:lpstr>print_avg_caseload</vt:lpstr>
      <vt:lpstr>'Level of Service'!print_levels_of_svc</vt:lpstr>
      <vt:lpstr>print_new_case_dist</vt:lpstr>
      <vt:lpstr>printnew</vt:lpstr>
    </vt:vector>
  </TitlesOfParts>
  <Company>Connecticut Bar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E. Goico</dc:creator>
  <cp:lastModifiedBy>Anne Goico</cp:lastModifiedBy>
  <cp:lastPrinted>2019-07-09T16:30:54Z</cp:lastPrinted>
  <dcterms:created xsi:type="dcterms:W3CDTF">2006-01-25T21:16:19Z</dcterms:created>
  <dcterms:modified xsi:type="dcterms:W3CDTF">2021-06-29T15:48:57Z</dcterms:modified>
</cp:coreProperties>
</file>