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y Drive\Child Marriage Stats 2021 - PUBLIC\"/>
    </mc:Choice>
  </mc:AlternateContent>
  <xr:revisionPtr revIDLastSave="0" documentId="13_ncr:1_{7055C28B-D48D-4921-A8E9-5EE54F0BD25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nnecticut Crunched" sheetId="4" r:id="rId1"/>
  </sheets>
  <definedNames>
    <definedName name="Quest_2020SAR08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" l="1"/>
  <c r="M26" i="4"/>
  <c r="P26" i="4"/>
  <c r="S26" i="4"/>
  <c r="V26" i="4"/>
  <c r="Y26" i="4"/>
  <c r="AB26" i="4"/>
  <c r="G26" i="4"/>
  <c r="J25" i="4"/>
  <c r="M25" i="4"/>
  <c r="P25" i="4"/>
  <c r="S25" i="4"/>
  <c r="V25" i="4"/>
  <c r="Y25" i="4"/>
  <c r="AB25" i="4"/>
  <c r="G25" i="4"/>
  <c r="AF23" i="4"/>
  <c r="AG23" i="4"/>
  <c r="AH23" i="4"/>
  <c r="AI23" i="4"/>
  <c r="AJ23" i="4"/>
  <c r="AK23" i="4"/>
  <c r="AE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G23" i="4"/>
  <c r="F23" i="4"/>
  <c r="E23" i="4"/>
  <c r="D23" i="4"/>
  <c r="C23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B22" i="4"/>
</calcChain>
</file>

<file path=xl/sharedStrings.xml><?xml version="1.0" encoding="utf-8"?>
<sst xmlns="http://schemas.openxmlformats.org/spreadsheetml/2006/main" count="54" uniqueCount="54">
  <si>
    <t>Year</t>
  </si>
  <si>
    <t>Sum of Minor Girls</t>
  </si>
  <si>
    <t>Sum of Minor Boys</t>
  </si>
  <si>
    <t>Sum of Minors Wed to Adults</t>
  </si>
  <si>
    <t>Sum of Minors Wed to Minors</t>
  </si>
  <si>
    <t>Sum of 10 y/o Girl Wed</t>
  </si>
  <si>
    <t>Sum of 10 y/o Boy Wed</t>
  </si>
  <si>
    <t>Sum of 11 y/o Girl Wed</t>
  </si>
  <si>
    <t>Sum of 11 y/o Boy Wed</t>
  </si>
  <si>
    <t>Sum of 12 y/o Girl Wed</t>
  </si>
  <si>
    <t>Sum of 12 y/o Boy Wed</t>
  </si>
  <si>
    <t>Sum of 13 y/o Girl Wed</t>
  </si>
  <si>
    <t>Sum of 13 y/o Boy Wed</t>
  </si>
  <si>
    <t>Sum of 14 y/o Girls Wed</t>
  </si>
  <si>
    <t>Sum of 14 y/o Boys Wed</t>
  </si>
  <si>
    <t>Sum of 15 y/o Girls Wed</t>
  </si>
  <si>
    <t>Sum of 15 y/o Boys Wed</t>
  </si>
  <si>
    <t>Sum of 16 y/o Girls Wed</t>
  </si>
  <si>
    <t>Sum of 16 y/o Boys Wed</t>
  </si>
  <si>
    <t>Sum of 17 y/o Girls Wed</t>
  </si>
  <si>
    <t>Sum of 17 y/o Boys Wed</t>
  </si>
  <si>
    <t>Sum of Minor Girl to Minor Girl</t>
  </si>
  <si>
    <t>Sum of Minor Girl to Minor Boy</t>
  </si>
  <si>
    <t>Sum of Minor Girl to Adult Woman</t>
  </si>
  <si>
    <t>Sum of Minor Girl to Adult Man</t>
  </si>
  <si>
    <t>Sum of Minor Boy to Minor Boy</t>
  </si>
  <si>
    <t>Sum of Minor Boy to Adult Woman</t>
  </si>
  <si>
    <t>Sum of Minor Boy to Adult Man</t>
  </si>
  <si>
    <t>Sum of Same Sex Marriages Involving a Minor</t>
  </si>
  <si>
    <t>Total Minors Married</t>
  </si>
  <si>
    <t>Totals</t>
  </si>
  <si>
    <t>Sum of 10 y/o Unknown Gender</t>
  </si>
  <si>
    <t>Sum of 11 y/o Unknown Gender</t>
  </si>
  <si>
    <t>Sum of 12 y/o Unknown Gender</t>
  </si>
  <si>
    <t>Sum of 13 y/o Unknown Gender</t>
  </si>
  <si>
    <t>Sum of 14 y/o Unknown Gender</t>
  </si>
  <si>
    <t>Sum of 15 y/o Unknown Gender</t>
  </si>
  <si>
    <t>Sum of 16 y/o Unknown Gender</t>
  </si>
  <si>
    <t>Sum of 17 y/o Unknown Gender</t>
  </si>
  <si>
    <t>% of Total People Wed Who Were Minors</t>
  </si>
  <si>
    <t>% of Known</t>
  </si>
  <si>
    <t>Total 10yo</t>
  </si>
  <si>
    <t>Total 11yo</t>
  </si>
  <si>
    <t>Total 12yo</t>
  </si>
  <si>
    <t>Total 13yo</t>
  </si>
  <si>
    <t>Total 14yo</t>
  </si>
  <si>
    <t>Total 15yo</t>
  </si>
  <si>
    <t>Total 16yo</t>
  </si>
  <si>
    <t>Total 17yo</t>
  </si>
  <si>
    <t>Data source: Connecticut Department of Health</t>
  </si>
  <si>
    <t>Anomalies/limits/notes: Gender fields included blank or nonsensical entries (N, W and R). QRI counted everything other than "F" and "M" as "unknown." Also age fields included some 0-5. QRI changed those to "unknown."</t>
  </si>
  <si>
    <t>Actual marriages (certificates vs. licenses)? Yes</t>
  </si>
  <si>
    <t>Statutory rape: 50-58 marriages during 2000-2019 would have met the definition of sex crimes if not for the marital exceptions, per McGill University study.</t>
  </si>
  <si>
    <t>Sum of Minor to Unknown Age and/or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</si>
</sst>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9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9" fontId="3" fillId="0" borderId="5" xfId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F27D-1410-4BB3-B4EB-CEF2E4E821CB}">
  <dimension ref="A1:AM33"/>
  <sheetViews>
    <sheetView tabSelected="1" topLeftCell="S1" workbookViewId="0">
      <pane ySplit="1" topLeftCell="A11" activePane="bottomLeft" state="frozen"/>
      <selection pane="bottomLeft" activeCell="E10" sqref="E10"/>
    </sheetView>
  </sheetViews>
  <sheetFormatPr defaultColWidth="9.77734375" defaultRowHeight="13.8" x14ac:dyDescent="0.25"/>
  <cols>
    <col min="1" max="1" width="9.77734375" style="2"/>
    <col min="2" max="16384" width="9.77734375" style="3"/>
  </cols>
  <sheetData>
    <row r="1" spans="1:39" s="1" customFormat="1" ht="80.400000000000006" customHeight="1" x14ac:dyDescent="0.25">
      <c r="A1" s="14" t="s">
        <v>0</v>
      </c>
      <c r="B1" s="15" t="s">
        <v>29</v>
      </c>
      <c r="C1" s="14" t="s">
        <v>1</v>
      </c>
      <c r="D1" s="14" t="s">
        <v>2</v>
      </c>
      <c r="E1" s="16" t="s">
        <v>3</v>
      </c>
      <c r="F1" s="16" t="s">
        <v>4</v>
      </c>
      <c r="G1" s="17" t="s">
        <v>5</v>
      </c>
      <c r="H1" s="17" t="s">
        <v>6</v>
      </c>
      <c r="I1" s="17" t="s">
        <v>31</v>
      </c>
      <c r="J1" s="17" t="s">
        <v>7</v>
      </c>
      <c r="K1" s="17" t="s">
        <v>8</v>
      </c>
      <c r="L1" s="17" t="s">
        <v>32</v>
      </c>
      <c r="M1" s="17" t="s">
        <v>9</v>
      </c>
      <c r="N1" s="17" t="s">
        <v>10</v>
      </c>
      <c r="O1" s="17" t="s">
        <v>33</v>
      </c>
      <c r="P1" s="17" t="s">
        <v>11</v>
      </c>
      <c r="Q1" s="17" t="s">
        <v>12</v>
      </c>
      <c r="R1" s="17" t="s">
        <v>34</v>
      </c>
      <c r="S1" s="17" t="s">
        <v>13</v>
      </c>
      <c r="T1" s="17" t="s">
        <v>14</v>
      </c>
      <c r="U1" s="17" t="s">
        <v>35</v>
      </c>
      <c r="V1" s="17" t="s">
        <v>15</v>
      </c>
      <c r="W1" s="17" t="s">
        <v>16</v>
      </c>
      <c r="X1" s="17" t="s">
        <v>36</v>
      </c>
      <c r="Y1" s="17" t="s">
        <v>17</v>
      </c>
      <c r="Z1" s="17" t="s">
        <v>18</v>
      </c>
      <c r="AA1" s="17" t="s">
        <v>37</v>
      </c>
      <c r="AB1" s="17" t="s">
        <v>19</v>
      </c>
      <c r="AC1" s="17" t="s">
        <v>20</v>
      </c>
      <c r="AD1" s="17" t="s">
        <v>38</v>
      </c>
      <c r="AE1" s="14" t="s">
        <v>21</v>
      </c>
      <c r="AF1" s="14" t="s">
        <v>22</v>
      </c>
      <c r="AG1" s="14" t="s">
        <v>23</v>
      </c>
      <c r="AH1" s="15" t="s">
        <v>24</v>
      </c>
      <c r="AI1" s="14" t="s">
        <v>25</v>
      </c>
      <c r="AJ1" s="14" t="s">
        <v>26</v>
      </c>
      <c r="AK1" s="14" t="s">
        <v>27</v>
      </c>
      <c r="AL1" s="14" t="s">
        <v>53</v>
      </c>
      <c r="AM1" s="18" t="s">
        <v>28</v>
      </c>
    </row>
    <row r="2" spans="1:39" x14ac:dyDescent="0.25">
      <c r="A2" s="19">
        <v>2000</v>
      </c>
      <c r="B2" s="20">
        <v>103</v>
      </c>
      <c r="C2" s="21">
        <v>88</v>
      </c>
      <c r="D2" s="21">
        <v>15</v>
      </c>
      <c r="E2" s="21">
        <v>89</v>
      </c>
      <c r="F2" s="21">
        <v>14</v>
      </c>
      <c r="G2" s="21">
        <v>0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>
        <v>0</v>
      </c>
      <c r="R2" s="21">
        <v>0</v>
      </c>
      <c r="S2" s="21">
        <v>3</v>
      </c>
      <c r="T2" s="21">
        <v>0</v>
      </c>
      <c r="U2" s="21">
        <v>0</v>
      </c>
      <c r="V2" s="21">
        <v>7</v>
      </c>
      <c r="W2" s="21">
        <v>0</v>
      </c>
      <c r="X2" s="21">
        <v>0</v>
      </c>
      <c r="Y2" s="21">
        <v>33</v>
      </c>
      <c r="Z2" s="21">
        <v>3</v>
      </c>
      <c r="AA2" s="21">
        <v>0</v>
      </c>
      <c r="AB2" s="21">
        <v>45</v>
      </c>
      <c r="AC2" s="21">
        <v>12</v>
      </c>
      <c r="AD2" s="21">
        <v>0</v>
      </c>
      <c r="AE2" s="21">
        <v>0</v>
      </c>
      <c r="AF2" s="21">
        <v>14</v>
      </c>
      <c r="AG2" s="21">
        <v>0</v>
      </c>
      <c r="AH2" s="20">
        <v>81</v>
      </c>
      <c r="AI2" s="21">
        <v>0</v>
      </c>
      <c r="AJ2" s="21">
        <v>8</v>
      </c>
      <c r="AK2" s="21">
        <v>0</v>
      </c>
      <c r="AL2" s="21">
        <v>0</v>
      </c>
      <c r="AM2" s="21">
        <v>0</v>
      </c>
    </row>
    <row r="3" spans="1:39" x14ac:dyDescent="0.25">
      <c r="A3" s="19">
        <v>2001</v>
      </c>
      <c r="B3" s="20">
        <v>107</v>
      </c>
      <c r="C3" s="21">
        <v>96</v>
      </c>
      <c r="D3" s="21">
        <v>11</v>
      </c>
      <c r="E3" s="21">
        <v>97</v>
      </c>
      <c r="F3" s="21">
        <v>10</v>
      </c>
      <c r="G3" s="21">
        <v>0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  <c r="S3" s="21">
        <v>4</v>
      </c>
      <c r="T3" s="21">
        <v>0</v>
      </c>
      <c r="U3" s="21">
        <v>0</v>
      </c>
      <c r="V3" s="21">
        <v>7</v>
      </c>
      <c r="W3" s="21">
        <v>0</v>
      </c>
      <c r="X3" s="21">
        <v>0</v>
      </c>
      <c r="Y3" s="21">
        <v>27</v>
      </c>
      <c r="Z3" s="21">
        <v>5</v>
      </c>
      <c r="AA3" s="21">
        <v>0</v>
      </c>
      <c r="AB3" s="21">
        <v>58</v>
      </c>
      <c r="AC3" s="21">
        <v>6</v>
      </c>
      <c r="AD3" s="21">
        <v>0</v>
      </c>
      <c r="AE3" s="21">
        <v>0</v>
      </c>
      <c r="AF3" s="21">
        <v>10</v>
      </c>
      <c r="AG3" s="21">
        <v>0</v>
      </c>
      <c r="AH3" s="20">
        <v>91</v>
      </c>
      <c r="AI3" s="21">
        <v>0</v>
      </c>
      <c r="AJ3" s="21">
        <v>6</v>
      </c>
      <c r="AK3" s="21">
        <v>0</v>
      </c>
      <c r="AL3" s="21">
        <v>0</v>
      </c>
      <c r="AM3" s="21">
        <v>0</v>
      </c>
    </row>
    <row r="4" spans="1:39" x14ac:dyDescent="0.25">
      <c r="A4" s="19">
        <v>2002</v>
      </c>
      <c r="B4" s="20">
        <v>112</v>
      </c>
      <c r="C4" s="21">
        <v>100</v>
      </c>
      <c r="D4" s="21">
        <v>12</v>
      </c>
      <c r="E4" s="21">
        <v>100</v>
      </c>
      <c r="F4" s="21">
        <v>12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2</v>
      </c>
      <c r="T4" s="21">
        <v>0</v>
      </c>
      <c r="U4" s="21">
        <v>0</v>
      </c>
      <c r="V4" s="21">
        <v>8</v>
      </c>
      <c r="W4" s="21">
        <v>0</v>
      </c>
      <c r="X4" s="21">
        <v>0</v>
      </c>
      <c r="Y4" s="21">
        <v>22</v>
      </c>
      <c r="Z4" s="21">
        <v>1</v>
      </c>
      <c r="AA4" s="21">
        <v>0</v>
      </c>
      <c r="AB4" s="21">
        <v>68</v>
      </c>
      <c r="AC4" s="21">
        <v>11</v>
      </c>
      <c r="AD4" s="21">
        <v>0</v>
      </c>
      <c r="AE4" s="21">
        <v>0</v>
      </c>
      <c r="AF4" s="21">
        <v>12</v>
      </c>
      <c r="AG4" s="21">
        <v>0</v>
      </c>
      <c r="AH4" s="20">
        <v>94</v>
      </c>
      <c r="AI4" s="21">
        <v>0</v>
      </c>
      <c r="AJ4" s="21">
        <v>6</v>
      </c>
      <c r="AK4" s="21">
        <v>0</v>
      </c>
      <c r="AL4" s="21">
        <v>0</v>
      </c>
      <c r="AM4" s="21">
        <v>0</v>
      </c>
    </row>
    <row r="5" spans="1:39" x14ac:dyDescent="0.25">
      <c r="A5" s="19">
        <v>2003</v>
      </c>
      <c r="B5" s="20">
        <v>104</v>
      </c>
      <c r="C5" s="21">
        <v>95</v>
      </c>
      <c r="D5" s="21">
        <v>9</v>
      </c>
      <c r="E5" s="21">
        <v>92</v>
      </c>
      <c r="F5" s="21">
        <v>12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1</v>
      </c>
      <c r="T5" s="21">
        <v>0</v>
      </c>
      <c r="U5" s="21">
        <v>0</v>
      </c>
      <c r="V5" s="21">
        <v>7</v>
      </c>
      <c r="W5" s="21">
        <v>0</v>
      </c>
      <c r="X5" s="21">
        <v>0</v>
      </c>
      <c r="Y5" s="21">
        <v>36</v>
      </c>
      <c r="Z5" s="21">
        <v>3</v>
      </c>
      <c r="AA5" s="21">
        <v>0</v>
      </c>
      <c r="AB5" s="21">
        <v>51</v>
      </c>
      <c r="AC5" s="21">
        <v>6</v>
      </c>
      <c r="AD5" s="21">
        <v>0</v>
      </c>
      <c r="AE5" s="21">
        <v>0</v>
      </c>
      <c r="AF5" s="21">
        <v>12</v>
      </c>
      <c r="AG5" s="21">
        <v>0</v>
      </c>
      <c r="AH5" s="20">
        <v>89</v>
      </c>
      <c r="AI5" s="21">
        <v>0</v>
      </c>
      <c r="AJ5" s="21">
        <v>3</v>
      </c>
      <c r="AK5" s="21">
        <v>0</v>
      </c>
      <c r="AL5" s="21">
        <v>0</v>
      </c>
      <c r="AM5" s="21">
        <v>0</v>
      </c>
    </row>
    <row r="6" spans="1:39" x14ac:dyDescent="0.25">
      <c r="A6" s="19">
        <v>2004</v>
      </c>
      <c r="B6" s="20">
        <v>94</v>
      </c>
      <c r="C6" s="21">
        <v>87</v>
      </c>
      <c r="D6" s="21">
        <v>7</v>
      </c>
      <c r="E6" s="21">
        <v>86</v>
      </c>
      <c r="F6" s="21">
        <v>8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8</v>
      </c>
      <c r="W6" s="21">
        <v>0</v>
      </c>
      <c r="X6" s="21">
        <v>0</v>
      </c>
      <c r="Y6" s="21">
        <v>30</v>
      </c>
      <c r="Z6" s="21">
        <v>2</v>
      </c>
      <c r="AA6" s="21">
        <v>0</v>
      </c>
      <c r="AB6" s="21">
        <v>49</v>
      </c>
      <c r="AC6" s="21">
        <v>5</v>
      </c>
      <c r="AD6" s="21">
        <v>0</v>
      </c>
      <c r="AE6" s="21">
        <v>0</v>
      </c>
      <c r="AF6" s="21">
        <v>8</v>
      </c>
      <c r="AG6" s="21">
        <v>0</v>
      </c>
      <c r="AH6" s="20">
        <v>83</v>
      </c>
      <c r="AI6" s="21">
        <v>0</v>
      </c>
      <c r="AJ6" s="21">
        <v>3</v>
      </c>
      <c r="AK6" s="21">
        <v>0</v>
      </c>
      <c r="AL6" s="21">
        <v>0</v>
      </c>
      <c r="AM6" s="21">
        <v>0</v>
      </c>
    </row>
    <row r="7" spans="1:39" x14ac:dyDescent="0.25">
      <c r="A7" s="19">
        <v>2005</v>
      </c>
      <c r="B7" s="20">
        <v>106</v>
      </c>
      <c r="C7" s="21">
        <v>96</v>
      </c>
      <c r="D7" s="21">
        <v>10</v>
      </c>
      <c r="E7" s="21">
        <v>92</v>
      </c>
      <c r="F7" s="21">
        <v>14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1</v>
      </c>
      <c r="T7" s="21">
        <v>0</v>
      </c>
      <c r="U7" s="21">
        <v>0</v>
      </c>
      <c r="V7" s="21">
        <v>4</v>
      </c>
      <c r="W7" s="21">
        <v>0</v>
      </c>
      <c r="X7" s="21">
        <v>0</v>
      </c>
      <c r="Y7" s="21">
        <v>33</v>
      </c>
      <c r="Z7" s="21">
        <v>3</v>
      </c>
      <c r="AA7" s="21">
        <v>0</v>
      </c>
      <c r="AB7" s="21">
        <v>58</v>
      </c>
      <c r="AC7" s="21">
        <v>7</v>
      </c>
      <c r="AD7" s="21">
        <v>0</v>
      </c>
      <c r="AE7" s="21">
        <v>0</v>
      </c>
      <c r="AF7" s="21">
        <v>14</v>
      </c>
      <c r="AG7" s="21">
        <v>0</v>
      </c>
      <c r="AH7" s="20">
        <v>89</v>
      </c>
      <c r="AI7" s="21">
        <v>0</v>
      </c>
      <c r="AJ7" s="21">
        <v>3</v>
      </c>
      <c r="AK7" s="21">
        <v>0</v>
      </c>
      <c r="AL7" s="21">
        <v>0</v>
      </c>
      <c r="AM7" s="21">
        <v>0</v>
      </c>
    </row>
    <row r="8" spans="1:39" x14ac:dyDescent="0.25">
      <c r="A8" s="19">
        <v>2006</v>
      </c>
      <c r="B8" s="20">
        <v>77</v>
      </c>
      <c r="C8" s="21">
        <v>65</v>
      </c>
      <c r="D8" s="21">
        <v>12</v>
      </c>
      <c r="E8" s="21">
        <v>63</v>
      </c>
      <c r="F8" s="21">
        <v>14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1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22</v>
      </c>
      <c r="Z8" s="21">
        <v>1</v>
      </c>
      <c r="AA8" s="21">
        <v>0</v>
      </c>
      <c r="AB8" s="21">
        <v>42</v>
      </c>
      <c r="AC8" s="21">
        <v>11</v>
      </c>
      <c r="AD8" s="21">
        <v>0</v>
      </c>
      <c r="AE8" s="21">
        <v>0</v>
      </c>
      <c r="AF8" s="21">
        <v>14</v>
      </c>
      <c r="AG8" s="21">
        <v>0</v>
      </c>
      <c r="AH8" s="20">
        <v>58</v>
      </c>
      <c r="AI8" s="21">
        <v>0</v>
      </c>
      <c r="AJ8" s="21">
        <v>5</v>
      </c>
      <c r="AK8" s="21">
        <v>0</v>
      </c>
      <c r="AL8" s="21">
        <v>0</v>
      </c>
      <c r="AM8" s="21">
        <v>0</v>
      </c>
    </row>
    <row r="9" spans="1:39" x14ac:dyDescent="0.25">
      <c r="A9" s="19">
        <v>2007</v>
      </c>
      <c r="B9" s="20">
        <v>80</v>
      </c>
      <c r="C9" s="21">
        <v>73</v>
      </c>
      <c r="D9" s="21">
        <v>7</v>
      </c>
      <c r="E9" s="21">
        <v>76</v>
      </c>
      <c r="F9" s="21">
        <v>4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1</v>
      </c>
      <c r="W9" s="21">
        <v>0</v>
      </c>
      <c r="X9" s="21">
        <v>0</v>
      </c>
      <c r="Y9" s="21">
        <v>25</v>
      </c>
      <c r="Z9" s="21">
        <v>1</v>
      </c>
      <c r="AA9" s="21">
        <v>0</v>
      </c>
      <c r="AB9" s="21">
        <v>47</v>
      </c>
      <c r="AC9" s="21">
        <v>6</v>
      </c>
      <c r="AD9" s="21">
        <v>0</v>
      </c>
      <c r="AE9" s="21">
        <v>0</v>
      </c>
      <c r="AF9" s="21">
        <v>4</v>
      </c>
      <c r="AG9" s="21">
        <v>0</v>
      </c>
      <c r="AH9" s="20">
        <v>71</v>
      </c>
      <c r="AI9" s="21">
        <v>0</v>
      </c>
      <c r="AJ9" s="21">
        <v>5</v>
      </c>
      <c r="AK9" s="21">
        <v>0</v>
      </c>
      <c r="AL9" s="21">
        <v>0</v>
      </c>
      <c r="AM9" s="21">
        <v>0</v>
      </c>
    </row>
    <row r="10" spans="1:39" x14ac:dyDescent="0.25">
      <c r="A10" s="19">
        <v>2008</v>
      </c>
      <c r="B10" s="20">
        <v>72</v>
      </c>
      <c r="C10" s="21">
        <v>60</v>
      </c>
      <c r="D10" s="21">
        <v>12</v>
      </c>
      <c r="E10" s="21">
        <v>62</v>
      </c>
      <c r="F10" s="21">
        <v>10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1</v>
      </c>
      <c r="W10" s="21">
        <v>0</v>
      </c>
      <c r="X10" s="21">
        <v>0</v>
      </c>
      <c r="Y10" s="21">
        <v>19</v>
      </c>
      <c r="Z10" s="21">
        <v>4</v>
      </c>
      <c r="AA10" s="21">
        <v>0</v>
      </c>
      <c r="AB10" s="21">
        <v>40</v>
      </c>
      <c r="AC10" s="21">
        <v>8</v>
      </c>
      <c r="AD10" s="21">
        <v>0</v>
      </c>
      <c r="AE10" s="21">
        <v>0</v>
      </c>
      <c r="AF10" s="21">
        <v>10</v>
      </c>
      <c r="AG10" s="21">
        <v>0</v>
      </c>
      <c r="AH10" s="20">
        <v>55</v>
      </c>
      <c r="AI10" s="21">
        <v>0</v>
      </c>
      <c r="AJ10" s="21">
        <v>7</v>
      </c>
      <c r="AK10" s="21">
        <v>0</v>
      </c>
      <c r="AL10" s="21">
        <v>0</v>
      </c>
      <c r="AM10" s="21">
        <v>0</v>
      </c>
    </row>
    <row r="11" spans="1:39" x14ac:dyDescent="0.25">
      <c r="A11" s="19">
        <v>2009</v>
      </c>
      <c r="B11" s="20">
        <v>59</v>
      </c>
      <c r="C11" s="21">
        <v>55</v>
      </c>
      <c r="D11" s="21">
        <v>4</v>
      </c>
      <c r="E11" s="21">
        <v>55</v>
      </c>
      <c r="F11" s="21">
        <v>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1</v>
      </c>
      <c r="W11" s="21">
        <v>0</v>
      </c>
      <c r="X11" s="21">
        <v>0</v>
      </c>
      <c r="Y11" s="21">
        <v>14</v>
      </c>
      <c r="Z11" s="21">
        <v>0</v>
      </c>
      <c r="AA11" s="21">
        <v>0</v>
      </c>
      <c r="AB11" s="21">
        <v>40</v>
      </c>
      <c r="AC11" s="21">
        <v>4</v>
      </c>
      <c r="AD11" s="21">
        <v>0</v>
      </c>
      <c r="AE11" s="21">
        <v>0</v>
      </c>
      <c r="AF11" s="21">
        <v>4</v>
      </c>
      <c r="AG11" s="21">
        <v>2</v>
      </c>
      <c r="AH11" s="20">
        <v>51</v>
      </c>
      <c r="AI11" s="21">
        <v>0</v>
      </c>
      <c r="AJ11" s="21">
        <v>2</v>
      </c>
      <c r="AK11" s="21">
        <v>0</v>
      </c>
      <c r="AL11" s="21">
        <v>0</v>
      </c>
      <c r="AM11" s="21">
        <v>2</v>
      </c>
    </row>
    <row r="12" spans="1:39" x14ac:dyDescent="0.25">
      <c r="A12" s="19">
        <v>2010</v>
      </c>
      <c r="B12" s="20">
        <v>68</v>
      </c>
      <c r="C12" s="21">
        <v>64</v>
      </c>
      <c r="D12" s="21">
        <v>4</v>
      </c>
      <c r="E12" s="21">
        <v>66</v>
      </c>
      <c r="F12" s="21">
        <v>2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1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24</v>
      </c>
      <c r="Z12" s="21">
        <v>1</v>
      </c>
      <c r="AA12" s="21">
        <v>0</v>
      </c>
      <c r="AB12" s="21">
        <v>39</v>
      </c>
      <c r="AC12" s="21">
        <v>3</v>
      </c>
      <c r="AD12" s="21">
        <v>0</v>
      </c>
      <c r="AE12" s="21">
        <v>0</v>
      </c>
      <c r="AF12" s="21">
        <v>2</v>
      </c>
      <c r="AG12" s="21">
        <v>1</v>
      </c>
      <c r="AH12" s="20">
        <v>62</v>
      </c>
      <c r="AI12" s="21">
        <v>0</v>
      </c>
      <c r="AJ12" s="21">
        <v>3</v>
      </c>
      <c r="AK12" s="21">
        <v>0</v>
      </c>
      <c r="AL12" s="21">
        <v>0</v>
      </c>
      <c r="AM12" s="21">
        <v>1</v>
      </c>
    </row>
    <row r="13" spans="1:39" x14ac:dyDescent="0.25">
      <c r="A13" s="19">
        <v>2011</v>
      </c>
      <c r="B13" s="20">
        <v>52</v>
      </c>
      <c r="C13" s="21">
        <v>46</v>
      </c>
      <c r="D13" s="21">
        <v>6</v>
      </c>
      <c r="E13" s="21">
        <v>50</v>
      </c>
      <c r="F13" s="21">
        <v>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18</v>
      </c>
      <c r="Z13" s="21">
        <v>1</v>
      </c>
      <c r="AA13" s="21">
        <v>0</v>
      </c>
      <c r="AB13" s="21">
        <v>28</v>
      </c>
      <c r="AC13" s="21">
        <v>5</v>
      </c>
      <c r="AD13" s="21">
        <v>0</v>
      </c>
      <c r="AE13" s="21">
        <v>0</v>
      </c>
      <c r="AF13" s="21">
        <v>2</v>
      </c>
      <c r="AG13" s="21">
        <v>1</v>
      </c>
      <c r="AH13" s="20">
        <v>44</v>
      </c>
      <c r="AI13" s="21">
        <v>0</v>
      </c>
      <c r="AJ13" s="21">
        <v>5</v>
      </c>
      <c r="AK13" s="21">
        <v>0</v>
      </c>
      <c r="AL13" s="21">
        <v>0</v>
      </c>
      <c r="AM13" s="21">
        <v>1</v>
      </c>
    </row>
    <row r="14" spans="1:39" x14ac:dyDescent="0.25">
      <c r="A14" s="19">
        <v>2012</v>
      </c>
      <c r="B14" s="20">
        <v>53</v>
      </c>
      <c r="C14" s="21">
        <v>41</v>
      </c>
      <c r="D14" s="21">
        <v>12</v>
      </c>
      <c r="E14" s="21">
        <v>41</v>
      </c>
      <c r="F14" s="21">
        <v>12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1</v>
      </c>
      <c r="W14" s="21">
        <v>1</v>
      </c>
      <c r="X14" s="21">
        <v>0</v>
      </c>
      <c r="Y14" s="21">
        <v>17</v>
      </c>
      <c r="Z14" s="21">
        <v>2</v>
      </c>
      <c r="AA14" s="21">
        <v>0</v>
      </c>
      <c r="AB14" s="21">
        <v>23</v>
      </c>
      <c r="AC14" s="21">
        <v>9</v>
      </c>
      <c r="AD14" s="21">
        <v>0</v>
      </c>
      <c r="AE14" s="21">
        <v>0</v>
      </c>
      <c r="AF14" s="21">
        <v>12</v>
      </c>
      <c r="AG14" s="21">
        <v>0</v>
      </c>
      <c r="AH14" s="20">
        <v>35</v>
      </c>
      <c r="AI14" s="21">
        <v>0</v>
      </c>
      <c r="AJ14" s="21">
        <v>5</v>
      </c>
      <c r="AK14" s="21">
        <v>1</v>
      </c>
      <c r="AL14" s="21">
        <v>0</v>
      </c>
      <c r="AM14" s="21">
        <v>1</v>
      </c>
    </row>
    <row r="15" spans="1:39" x14ac:dyDescent="0.25">
      <c r="A15" s="19">
        <v>2013</v>
      </c>
      <c r="B15" s="20">
        <v>29</v>
      </c>
      <c r="C15" s="21">
        <v>25</v>
      </c>
      <c r="D15" s="21">
        <v>4</v>
      </c>
      <c r="E15" s="21">
        <v>23</v>
      </c>
      <c r="F15" s="21">
        <v>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1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6</v>
      </c>
      <c r="Z15" s="21">
        <v>1</v>
      </c>
      <c r="AA15" s="21">
        <v>0</v>
      </c>
      <c r="AB15" s="21">
        <v>18</v>
      </c>
      <c r="AC15" s="21">
        <v>3</v>
      </c>
      <c r="AD15" s="21">
        <v>0</v>
      </c>
      <c r="AE15" s="21">
        <v>0</v>
      </c>
      <c r="AF15" s="21">
        <v>6</v>
      </c>
      <c r="AG15" s="21">
        <v>0</v>
      </c>
      <c r="AH15" s="20">
        <v>22</v>
      </c>
      <c r="AI15" s="21">
        <v>0</v>
      </c>
      <c r="AJ15" s="21">
        <v>1</v>
      </c>
      <c r="AK15" s="21">
        <v>0</v>
      </c>
      <c r="AL15" s="21">
        <v>0</v>
      </c>
      <c r="AM15" s="21">
        <v>0</v>
      </c>
    </row>
    <row r="16" spans="1:39" x14ac:dyDescent="0.25">
      <c r="A16" s="19">
        <v>2014</v>
      </c>
      <c r="B16" s="20">
        <v>26</v>
      </c>
      <c r="C16" s="21">
        <v>24</v>
      </c>
      <c r="D16" s="21">
        <v>2</v>
      </c>
      <c r="E16" s="21">
        <v>24</v>
      </c>
      <c r="F16" s="21">
        <v>2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10</v>
      </c>
      <c r="Z16" s="21">
        <v>0</v>
      </c>
      <c r="AA16" s="21">
        <v>0</v>
      </c>
      <c r="AB16" s="21">
        <v>14</v>
      </c>
      <c r="AC16" s="21">
        <v>2</v>
      </c>
      <c r="AD16" s="21">
        <v>0</v>
      </c>
      <c r="AE16" s="21">
        <v>0</v>
      </c>
      <c r="AF16" s="21">
        <v>2</v>
      </c>
      <c r="AG16" s="21">
        <v>1</v>
      </c>
      <c r="AH16" s="20">
        <v>22</v>
      </c>
      <c r="AI16" s="21">
        <v>0</v>
      </c>
      <c r="AJ16" s="21">
        <v>1</v>
      </c>
      <c r="AK16" s="21">
        <v>0</v>
      </c>
      <c r="AL16" s="21">
        <v>0</v>
      </c>
      <c r="AM16" s="21">
        <v>1</v>
      </c>
    </row>
    <row r="17" spans="1:39" x14ac:dyDescent="0.25">
      <c r="A17" s="19">
        <v>2015</v>
      </c>
      <c r="B17" s="20">
        <v>27</v>
      </c>
      <c r="C17" s="21">
        <v>24</v>
      </c>
      <c r="D17" s="21">
        <v>3</v>
      </c>
      <c r="E17" s="21">
        <v>25</v>
      </c>
      <c r="F17" s="21">
        <v>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1</v>
      </c>
      <c r="U17" s="21">
        <v>0</v>
      </c>
      <c r="V17" s="21">
        <v>0</v>
      </c>
      <c r="W17" s="21">
        <v>0</v>
      </c>
      <c r="X17" s="21">
        <v>0</v>
      </c>
      <c r="Y17" s="21">
        <v>5</v>
      </c>
      <c r="Z17" s="21">
        <v>0</v>
      </c>
      <c r="AA17" s="21">
        <v>0</v>
      </c>
      <c r="AB17" s="21">
        <v>19</v>
      </c>
      <c r="AC17" s="21">
        <v>2</v>
      </c>
      <c r="AD17" s="21">
        <v>0</v>
      </c>
      <c r="AE17" s="21">
        <v>0</v>
      </c>
      <c r="AF17" s="21">
        <v>2</v>
      </c>
      <c r="AG17" s="21">
        <v>1</v>
      </c>
      <c r="AH17" s="20">
        <v>22</v>
      </c>
      <c r="AI17" s="21">
        <v>0</v>
      </c>
      <c r="AJ17" s="21">
        <v>1</v>
      </c>
      <c r="AK17" s="21">
        <v>1</v>
      </c>
      <c r="AL17" s="21">
        <v>0</v>
      </c>
      <c r="AM17" s="21">
        <v>2</v>
      </c>
    </row>
    <row r="18" spans="1:39" x14ac:dyDescent="0.25">
      <c r="A18" s="19">
        <v>2016</v>
      </c>
      <c r="B18" s="20">
        <v>16</v>
      </c>
      <c r="C18" s="21">
        <v>16</v>
      </c>
      <c r="D18" s="21">
        <v>0</v>
      </c>
      <c r="E18" s="21">
        <v>16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5</v>
      </c>
      <c r="Z18" s="21">
        <v>0</v>
      </c>
      <c r="AA18" s="21">
        <v>0</v>
      </c>
      <c r="AB18" s="21">
        <v>11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0">
        <v>16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</row>
    <row r="19" spans="1:39" x14ac:dyDescent="0.25">
      <c r="A19" s="19">
        <v>2017</v>
      </c>
      <c r="B19" s="20">
        <v>14</v>
      </c>
      <c r="C19" s="21">
        <v>7</v>
      </c>
      <c r="D19" s="21">
        <v>7</v>
      </c>
      <c r="E19" s="21">
        <v>0</v>
      </c>
      <c r="F19" s="21">
        <v>14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1</v>
      </c>
      <c r="W19" s="21">
        <v>1</v>
      </c>
      <c r="X19" s="21">
        <v>0</v>
      </c>
      <c r="Y19" s="21">
        <v>3</v>
      </c>
      <c r="Z19" s="21">
        <v>3</v>
      </c>
      <c r="AA19" s="21">
        <v>0</v>
      </c>
      <c r="AB19" s="21">
        <v>3</v>
      </c>
      <c r="AC19" s="21">
        <v>3</v>
      </c>
      <c r="AD19" s="21">
        <v>0</v>
      </c>
      <c r="AE19" s="21">
        <v>0</v>
      </c>
      <c r="AF19" s="21">
        <v>14</v>
      </c>
      <c r="AG19" s="21">
        <v>0</v>
      </c>
      <c r="AH19" s="20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</row>
    <row r="20" spans="1:39" x14ac:dyDescent="0.25">
      <c r="A20" s="19">
        <v>2018</v>
      </c>
      <c r="B20" s="20">
        <v>4</v>
      </c>
      <c r="C20" s="21">
        <v>2</v>
      </c>
      <c r="D20" s="21">
        <v>2</v>
      </c>
      <c r="E20" s="21">
        <v>0</v>
      </c>
      <c r="F20" s="21">
        <v>4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2</v>
      </c>
      <c r="AC20" s="21">
        <v>2</v>
      </c>
      <c r="AD20" s="21">
        <v>0</v>
      </c>
      <c r="AE20" s="21">
        <v>0</v>
      </c>
      <c r="AF20" s="21">
        <v>4</v>
      </c>
      <c r="AG20" s="21">
        <v>0</v>
      </c>
      <c r="AH20" s="20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</row>
    <row r="21" spans="1:39" x14ac:dyDescent="0.25">
      <c r="A21" s="19">
        <v>2019</v>
      </c>
      <c r="B21" s="20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0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</row>
    <row r="22" spans="1:39" s="2" customFormat="1" x14ac:dyDescent="0.25">
      <c r="A22" s="22" t="s">
        <v>30</v>
      </c>
      <c r="B22" s="23">
        <f>SUM(B2:B21)</f>
        <v>1203</v>
      </c>
      <c r="C22" s="22">
        <f t="shared" ref="C22:AM22" si="0">SUM(C2:C21)</f>
        <v>1064</v>
      </c>
      <c r="D22" s="22">
        <f t="shared" si="0"/>
        <v>139</v>
      </c>
      <c r="E22" s="24">
        <f t="shared" si="0"/>
        <v>1057</v>
      </c>
      <c r="F22" s="24">
        <f t="shared" si="0"/>
        <v>146</v>
      </c>
      <c r="G22" s="25">
        <f t="shared" si="0"/>
        <v>0</v>
      </c>
      <c r="H22" s="25">
        <f t="shared" si="0"/>
        <v>0</v>
      </c>
      <c r="I22" s="25">
        <f t="shared" si="0"/>
        <v>0</v>
      </c>
      <c r="J22" s="25">
        <f t="shared" si="0"/>
        <v>0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  <c r="O22" s="25">
        <f t="shared" si="0"/>
        <v>0</v>
      </c>
      <c r="P22" s="25">
        <f t="shared" si="0"/>
        <v>0</v>
      </c>
      <c r="Q22" s="25">
        <f t="shared" si="0"/>
        <v>0</v>
      </c>
      <c r="R22" s="25">
        <f t="shared" si="0"/>
        <v>0</v>
      </c>
      <c r="S22" s="25">
        <f t="shared" si="0"/>
        <v>14</v>
      </c>
      <c r="T22" s="25">
        <f t="shared" si="0"/>
        <v>1</v>
      </c>
      <c r="U22" s="25">
        <f t="shared" si="0"/>
        <v>0</v>
      </c>
      <c r="V22" s="25">
        <f t="shared" si="0"/>
        <v>46</v>
      </c>
      <c r="W22" s="25">
        <f t="shared" si="0"/>
        <v>2</v>
      </c>
      <c r="X22" s="25">
        <f t="shared" si="0"/>
        <v>0</v>
      </c>
      <c r="Y22" s="25">
        <f t="shared" si="0"/>
        <v>349</v>
      </c>
      <c r="Z22" s="25">
        <f t="shared" si="0"/>
        <v>31</v>
      </c>
      <c r="AA22" s="25">
        <f t="shared" si="0"/>
        <v>0</v>
      </c>
      <c r="AB22" s="25">
        <f t="shared" si="0"/>
        <v>655</v>
      </c>
      <c r="AC22" s="25">
        <f t="shared" si="0"/>
        <v>105</v>
      </c>
      <c r="AD22" s="25">
        <f t="shared" si="0"/>
        <v>0</v>
      </c>
      <c r="AE22" s="22">
        <f t="shared" si="0"/>
        <v>0</v>
      </c>
      <c r="AF22" s="22">
        <f t="shared" si="0"/>
        <v>146</v>
      </c>
      <c r="AG22" s="22">
        <f t="shared" si="0"/>
        <v>6</v>
      </c>
      <c r="AH22" s="23">
        <f t="shared" si="0"/>
        <v>985</v>
      </c>
      <c r="AI22" s="22">
        <f t="shared" si="0"/>
        <v>0</v>
      </c>
      <c r="AJ22" s="22">
        <f t="shared" si="0"/>
        <v>64</v>
      </c>
      <c r="AK22" s="22">
        <f t="shared" si="0"/>
        <v>2</v>
      </c>
      <c r="AL22" s="22">
        <f t="shared" si="0"/>
        <v>0</v>
      </c>
      <c r="AM22" s="26">
        <f t="shared" si="0"/>
        <v>8</v>
      </c>
    </row>
    <row r="23" spans="1:39" s="4" customFormat="1" x14ac:dyDescent="0.25">
      <c r="A23" s="5" t="s">
        <v>40</v>
      </c>
      <c r="C23" s="13">
        <f>C22/SUM($C$22,$D$22)</f>
        <v>0.88445552784704906</v>
      </c>
      <c r="D23" s="13">
        <f>D22/SUM($C$22,$D$22)</f>
        <v>0.11554447215295095</v>
      </c>
      <c r="E23" s="13">
        <f>E22/SUM($E$22,$F$22)</f>
        <v>0.87863674147963422</v>
      </c>
      <c r="F23" s="13">
        <f>F22/SUM($E$22,$F$22)</f>
        <v>0.12136325852036575</v>
      </c>
      <c r="G23" s="13">
        <f>G22/SUM($G$22:$AD$22)</f>
        <v>0</v>
      </c>
      <c r="H23" s="13">
        <f t="shared" ref="H23:AD23" si="1">H22/SUM($G$22:$AD$22)</f>
        <v>0</v>
      </c>
      <c r="I23" s="13">
        <f t="shared" si="1"/>
        <v>0</v>
      </c>
      <c r="J23" s="13">
        <f t="shared" si="1"/>
        <v>0</v>
      </c>
      <c r="K23" s="13">
        <f t="shared" si="1"/>
        <v>0</v>
      </c>
      <c r="L23" s="13">
        <f t="shared" si="1"/>
        <v>0</v>
      </c>
      <c r="M23" s="13">
        <f t="shared" si="1"/>
        <v>0</v>
      </c>
      <c r="N23" s="13">
        <f t="shared" si="1"/>
        <v>0</v>
      </c>
      <c r="O23" s="13">
        <f t="shared" si="1"/>
        <v>0</v>
      </c>
      <c r="P23" s="13">
        <f t="shared" si="1"/>
        <v>0</v>
      </c>
      <c r="Q23" s="13">
        <f t="shared" si="1"/>
        <v>0</v>
      </c>
      <c r="R23" s="13">
        <f t="shared" si="1"/>
        <v>0</v>
      </c>
      <c r="S23" s="13">
        <f t="shared" si="1"/>
        <v>1.1637572734829594E-2</v>
      </c>
      <c r="T23" s="13">
        <f t="shared" si="1"/>
        <v>8.3125519534497092E-4</v>
      </c>
      <c r="U23" s="13">
        <f t="shared" si="1"/>
        <v>0</v>
      </c>
      <c r="V23" s="13">
        <f t="shared" si="1"/>
        <v>3.8237738985868665E-2</v>
      </c>
      <c r="W23" s="13">
        <f t="shared" si="1"/>
        <v>1.6625103906899418E-3</v>
      </c>
      <c r="X23" s="13">
        <f t="shared" si="1"/>
        <v>0</v>
      </c>
      <c r="Y23" s="13">
        <f t="shared" si="1"/>
        <v>0.29010806317539484</v>
      </c>
      <c r="Z23" s="13">
        <f t="shared" si="1"/>
        <v>2.5768911055694097E-2</v>
      </c>
      <c r="AA23" s="13">
        <f t="shared" si="1"/>
        <v>0</v>
      </c>
      <c r="AB23" s="13">
        <f t="shared" si="1"/>
        <v>0.54447215295095597</v>
      </c>
      <c r="AC23" s="13">
        <f t="shared" si="1"/>
        <v>8.7281795511221949E-2</v>
      </c>
      <c r="AD23" s="13">
        <f t="shared" si="1"/>
        <v>0</v>
      </c>
      <c r="AE23" s="13">
        <f>AE22/SUM($AE$22:$AK$22)</f>
        <v>0</v>
      </c>
      <c r="AF23" s="13">
        <f t="shared" ref="AF23:AK23" si="2">AF22/SUM($AE$22:$AK$22)</f>
        <v>0.12136325852036575</v>
      </c>
      <c r="AG23" s="13">
        <f t="shared" si="2"/>
        <v>4.9875311720698253E-3</v>
      </c>
      <c r="AH23" s="13">
        <f t="shared" si="2"/>
        <v>0.81878636741479638</v>
      </c>
      <c r="AI23" s="13">
        <f t="shared" si="2"/>
        <v>0</v>
      </c>
      <c r="AJ23" s="13">
        <f t="shared" si="2"/>
        <v>5.3200332502078139E-2</v>
      </c>
      <c r="AK23" s="13">
        <f t="shared" si="2"/>
        <v>1.6625103906899418E-3</v>
      </c>
    </row>
    <row r="24" spans="1:39" s="4" customFormat="1" x14ac:dyDescent="0.25">
      <c r="G24" s="12" t="s">
        <v>41</v>
      </c>
      <c r="H24" s="10"/>
      <c r="I24" s="11"/>
      <c r="J24" s="12" t="s">
        <v>42</v>
      </c>
      <c r="K24" s="10"/>
      <c r="L24" s="11"/>
      <c r="M24" s="12" t="s">
        <v>43</v>
      </c>
      <c r="N24" s="10"/>
      <c r="O24" s="11"/>
      <c r="P24" s="12" t="s">
        <v>44</v>
      </c>
      <c r="Q24" s="10"/>
      <c r="R24" s="11"/>
      <c r="S24" s="12" t="s">
        <v>45</v>
      </c>
      <c r="T24" s="10"/>
      <c r="U24" s="11"/>
      <c r="V24" s="12" t="s">
        <v>46</v>
      </c>
      <c r="W24" s="10"/>
      <c r="X24" s="11"/>
      <c r="Y24" s="12" t="s">
        <v>47</v>
      </c>
      <c r="Z24" s="10"/>
      <c r="AA24" s="11"/>
      <c r="AB24" s="12" t="s">
        <v>48</v>
      </c>
      <c r="AC24" s="10"/>
      <c r="AD24" s="11"/>
    </row>
    <row r="25" spans="1:39" s="4" customFormat="1" x14ac:dyDescent="0.25">
      <c r="G25" s="12">
        <f>SUM(G22:I22)</f>
        <v>0</v>
      </c>
      <c r="H25" s="10"/>
      <c r="I25" s="11"/>
      <c r="J25" s="12">
        <f t="shared" ref="J25:J26" si="3">SUM(J22:L22)</f>
        <v>0</v>
      </c>
      <c r="K25" s="10"/>
      <c r="L25" s="11"/>
      <c r="M25" s="12">
        <f t="shared" ref="M25:M26" si="4">SUM(M22:O22)</f>
        <v>0</v>
      </c>
      <c r="N25" s="10"/>
      <c r="O25" s="11"/>
      <c r="P25" s="12">
        <f t="shared" ref="P25:P26" si="5">SUM(P22:R22)</f>
        <v>0</v>
      </c>
      <c r="Q25" s="10"/>
      <c r="R25" s="11"/>
      <c r="S25" s="12">
        <f t="shared" ref="S25:S26" si="6">SUM(S22:U22)</f>
        <v>15</v>
      </c>
      <c r="T25" s="10"/>
      <c r="U25" s="11"/>
      <c r="V25" s="12">
        <f t="shared" ref="V25:V26" si="7">SUM(V22:X22)</f>
        <v>48</v>
      </c>
      <c r="W25" s="10"/>
      <c r="X25" s="11"/>
      <c r="Y25" s="12">
        <f t="shared" ref="Y25:Y26" si="8">SUM(Y22:AA22)</f>
        <v>380</v>
      </c>
      <c r="Z25" s="10"/>
      <c r="AA25" s="11"/>
      <c r="AB25" s="12">
        <f t="shared" ref="AB25:AB26" si="9">SUM(AB22:AD22)</f>
        <v>760</v>
      </c>
      <c r="AC25" s="10"/>
      <c r="AD25" s="11"/>
    </row>
    <row r="26" spans="1:39" s="4" customFormat="1" x14ac:dyDescent="0.25">
      <c r="G26" s="9">
        <f>SUM(G23:I23)</f>
        <v>0</v>
      </c>
      <c r="H26" s="10"/>
      <c r="I26" s="11"/>
      <c r="J26" s="9">
        <f t="shared" si="3"/>
        <v>0</v>
      </c>
      <c r="K26" s="10"/>
      <c r="L26" s="11"/>
      <c r="M26" s="9">
        <f t="shared" si="4"/>
        <v>0</v>
      </c>
      <c r="N26" s="10"/>
      <c r="O26" s="11"/>
      <c r="P26" s="9">
        <f t="shared" si="5"/>
        <v>0</v>
      </c>
      <c r="Q26" s="10"/>
      <c r="R26" s="11"/>
      <c r="S26" s="9">
        <f t="shared" si="6"/>
        <v>1.2468827930174564E-2</v>
      </c>
      <c r="T26" s="10"/>
      <c r="U26" s="11"/>
      <c r="V26" s="9">
        <f t="shared" si="7"/>
        <v>3.9900249376558609E-2</v>
      </c>
      <c r="W26" s="10"/>
      <c r="X26" s="11"/>
      <c r="Y26" s="9">
        <f t="shared" si="8"/>
        <v>0.31587697423108896</v>
      </c>
      <c r="Z26" s="10"/>
      <c r="AA26" s="11"/>
      <c r="AB26" s="9">
        <f t="shared" si="9"/>
        <v>0.63175394846217792</v>
      </c>
      <c r="AC26" s="10"/>
      <c r="AD26" s="11"/>
    </row>
    <row r="27" spans="1:39" ht="41.4" x14ac:dyDescent="0.25">
      <c r="A27" s="7" t="s">
        <v>39</v>
      </c>
      <c r="B27" s="6">
        <v>1.5286128886336258E-3</v>
      </c>
    </row>
    <row r="29" spans="1:39" x14ac:dyDescent="0.25">
      <c r="A29" s="8" t="s">
        <v>49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39" x14ac:dyDescent="0.25">
      <c r="A30" s="8" t="s">
        <v>50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39" x14ac:dyDescent="0.25">
      <c r="A31" s="8" t="s">
        <v>51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3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x14ac:dyDescent="0.25">
      <c r="A33" s="8" t="s">
        <v>52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</sheetData>
  <mergeCells count="29">
    <mergeCell ref="G24:I24"/>
    <mergeCell ref="G25:I25"/>
    <mergeCell ref="G26:I26"/>
    <mergeCell ref="J24:L24"/>
    <mergeCell ref="M24:O24"/>
    <mergeCell ref="J26:L26"/>
    <mergeCell ref="M26:O26"/>
    <mergeCell ref="S24:U24"/>
    <mergeCell ref="V24:X24"/>
    <mergeCell ref="Y24:AA24"/>
    <mergeCell ref="AB24:AD24"/>
    <mergeCell ref="J25:L25"/>
    <mergeCell ref="M25:O25"/>
    <mergeCell ref="P25:R25"/>
    <mergeCell ref="S25:U25"/>
    <mergeCell ref="V25:X25"/>
    <mergeCell ref="Y25:AA25"/>
    <mergeCell ref="P24:R24"/>
    <mergeCell ref="AB25:AD25"/>
    <mergeCell ref="P26:R26"/>
    <mergeCell ref="S26:U26"/>
    <mergeCell ref="V26:X26"/>
    <mergeCell ref="Y26:AA26"/>
    <mergeCell ref="AB26:AD26"/>
    <mergeCell ref="A29:U29"/>
    <mergeCell ref="A30:U30"/>
    <mergeCell ref="A31:U31"/>
    <mergeCell ref="A32:U32"/>
    <mergeCell ref="A33:U3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Connecticut Crunched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Unchained At Last</cp:lastModifiedBy>
  <dcterms:created xsi:type="dcterms:W3CDTF">2011-02-11T15:45:55Z</dcterms:created>
  <dcterms:modified xsi:type="dcterms:W3CDTF">2021-04-08T18:00:25Z</dcterms:modified>
</cp:coreProperties>
</file>